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2df92d8e9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請求書" sheetId="1" r:id="Rb19fb22349964ad4"/>
    <x:sheet xmlns:r="http://schemas.openxmlformats.org/officeDocument/2006/relationships" name="請求一覧" sheetId="2" r:id="R9a4114d58dd04ed0"/>
    <x:sheet xmlns:r="http://schemas.openxmlformats.org/officeDocument/2006/relationships" name="明細" sheetId="3" r:id="Rabe6155b69f949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yyyy/m/d"/>
    <x:numFmt numFmtId="202" formatCode="0.0"/>
    <x:numFmt numFmtId="203" formatCode="#,##0"/>
    <x:numFmt numFmtId="204" formatCode="0%"/>
  </x:numFmts>
  <x:fonts count="6">
    <x:font>
      <x:sz val="11"/>
      <x:name val="Carlito"/>
    </x:font>
    <x:font>
      <x:sz val="13"/>
      <x:color rgb="FF243B35"/>
      <x:name val="Arial"/>
    </x:font>
    <x:font>
      <x:b/>
      <x:sz val="19"/>
      <x:color rgb="FF243B35"/>
      <x:name val="Arial"/>
    </x:font>
    <x:font>
      <x:sz val="12"/>
      <x:color rgb="FF243B35"/>
      <x:name val="Arial"/>
    </x:font>
    <x:font>
      <x:b/>
      <x:sz val="13"/>
      <x:color rgb="FF243B35"/>
      <x:name val="Arial"/>
    </x:font>
    <x:font>
      <x:b/>
      <x:sz val="13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EDF6F3"/>
      </x:patternFill>
    </x:fill>
    <x:fill>
      <x:patternFill patternType="solid">
        <x:fgColor rgb="FFE7F1ED"/>
      </x:patternFill>
    </x:fill>
    <x:fill>
      <x:patternFill patternType="solid">
        <x:fgColor rgb="FF176C6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4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202" fontId="1" fillId="3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center"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horizontal="center"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center" vertical="center"/>
    </x:xf>
    <x:xf numFmtId="204" fontId="1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6">
    <x:dxf>
      <x:font>
        <x:color rgb="FF9B1C1C"/>
      </x:font>
      <x:fill>
        <x:patternFill patternType="solid">
          <x:bgColor rgb="FFFDE8E8"/>
        </x:patternFill>
      </x:fill>
    </x:dxf>
    <x:dxf>
      <x:font>
        <x:color rgb="FF9B1C1C"/>
      </x:font>
      <x:fill>
        <x:patternFill patternType="solid">
          <x:bgColor rgb="FFFDE8E8"/>
        </x:patternFill>
      </x:fill>
    </x:dxf>
    <x:dxf>
      <x:font>
        <x:color rgb="FF9B1C1C"/>
      </x:font>
      <x:fill>
        <x:patternFill patternType="solid">
          <x:bgColor rgb="FFFDE8E8"/>
        </x:patternFill>
      </x:fill>
    </x:dxf>
    <x:dxf>
      <x:font>
        <x:color rgb="FF9B1C1C"/>
      </x:font>
      <x:fill>
        <x:patternFill patternType="solid">
          <x:bgColor rgb="FFFDE8E8"/>
        </x:patternFill>
      </x:fill>
    </x:dxf>
    <x:dxf>
      <x:font>
        <x:color rgb="FF9B1C1C"/>
      </x:font>
      <x:fill>
        <x:patternFill patternType="solid">
          <x:bgColor rgb="FFFDE8E8"/>
        </x:patternFill>
      </x:fill>
    </x:dxf>
    <x:dxf>
      <x:font>
        <x:color rgb="FF9B1C1C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ca5072e8c4b47" /><Relationship Type="http://schemas.openxmlformats.org/officeDocument/2006/relationships/theme" Target="/xl/theme/theme1.xml" Id="R74e4d2e6dfa54587" /><Relationship Type="http://schemas.openxmlformats.org/officeDocument/2006/relationships/sharedStrings" Target="/xl/sharedStrings.xml" Id="R28c4ef7e3d70494a" /><Relationship Type="http://schemas.openxmlformats.org/officeDocument/2006/relationships/worksheet" Target="/xl/worksheets/sheet1.xml" Id="Rb19fb22349964ad4" /><Relationship Type="http://schemas.openxmlformats.org/officeDocument/2006/relationships/worksheet" Target="/xl/worksheets/sheet2.xml" Id="R9a4114d58dd04ed0" /><Relationship Type="http://schemas.openxmlformats.org/officeDocument/2006/relationships/worksheet" Target="/xl/worksheets/sheet3.xml" Id="Rabe6155b69f949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C61"/>
  </x:sheetPr>
  <x:sheetViews>
    <x:sheetView showGridLines="0" workbookViewId="0"/>
  </x:sheetViews>
  <x:sheetFormatPr defaultRowHeight="15"/>
  <x:cols>
    <x:col min="1" max="1" width="24.889999389648438" hidden="0" customWidth="1"/>
    <x:col min="2" max="2" width="11.5600004196167" hidden="0" customWidth="1"/>
    <x:col min="3" max="3" width="8.4399995803833" hidden="0" customWidth="1"/>
    <x:col min="4" max="4" width="12.890000343322754" hidden="0" customWidth="1"/>
    <x:col min="5" max="5" width="8.670000076293945" hidden="0" customWidth="1"/>
    <x:col min="6" max="6" width="15.329999923706055" hidden="0" customWidth="1"/>
    <x:col min="7" max="7" width="6.670000076293945" hidden="0" customWidth="1"/>
    <x:col min="8" max="8" width="19.110000610351562" hidden="0" customWidth="1"/>
  </x:cols>
  <x:sheetData>
    <x:row r="1" ht="6" customHeight="1">
      <x:c r="A1" s="2"/>
      <x:c r="B1" s="2"/>
      <x:c r="C1" s="2"/>
      <x:c r="D1" s="2"/>
      <x:c r="E1" s="2"/>
      <x:c r="F1" s="2"/>
      <x:c r="G1" s="2"/>
      <x:c r="H1" s="2"/>
    </x:row>
    <x:row r="2" ht="35" customHeight="1">
      <x:c r="A2" s="3" t="str">
        <x:v>請求書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 t="str">
        <x:v>架空の学習用作例。番号を入力して帳票を表示。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 t="str">
        <x:v>請求番号</x:v>
      </x:c>
      <x:c r="F4" s="6" t="str">
        <x:v>I-261001</x:v>
      </x:c>
      <x:c r="G4" s="2"/>
      <x:c r="H4" s="2"/>
    </x:row>
    <x:row r="5" ht="44" customHeight="1">
      <x:c r="A5" s="2"/>
      <x:c r="B5" s="2"/>
      <x:c r="C5" s="2"/>
      <x:c r="D5" s="2"/>
      <x:c r="E5" s="2" t="str">
        <x:v>入力確認</x:v>
      </x:c>
      <x:c r="F5" s="8" t="str">
        <x:f>IF(F4="","請求番号を入力",IF(COUNTIFS(請求一覧!$A$6:$A$15,F4)&lt;&gt;1,"一覧の番号を確認",IF(INDEX(請求一覧!$G$6:$G$15,MATCH(F4,請求一覧!$A$6:$A$15,0))&lt;&gt;"登録済","一覧入力を確認",IF(COUNTIFS(明細!$A$6:$A$35,F4)=0,"明細未登録",IF(COUNTIFS(明細!$A$6:$A$35,F4,明細!$J$6:$J$35,"&lt;&gt;登録済")&gt;0,"明細を確認","表示準備OK")))))</x:f>
        <x:v>表示準備OK</x:v>
      </x:c>
      <x:c r="G5" s="2"/>
      <x:c r="H5" s="2"/>
    </x:row>
    <x:row r="6" ht="25" customHeight="1">
      <x:c r="A6" s="2" t="str">
        <x:v>宛先</x:v>
      </x:c>
      <x:c r="B6" s="9" t="str">
        <x:f>IF($F$5="表示準備OK",INDEX(請求一覧!$B$6:$B$15,MATCH($F$4,請求一覧!$A$6:$A$15,0)),"")</x:f>
        <x:v>架空みどり商店 御中</x:v>
      </x:c>
      <x:c r="C6" s="9"/>
      <x:c r="D6" s="9"/>
      <x:c r="E6" s="2" t="str">
        <x:v>発行日</x:v>
      </x:c>
      <x:c r="F6" s="17" t="n">
        <x:f>IF($F$5="表示準備OK",INDEX(請求一覧!$C$6:$C$15,MATCH($F$4,請求一覧!$A$6:$A$15,0)),"")</x:f>
        <x:v>46306</x:v>
      </x:c>
      <x:c r="G6" s="2"/>
      <x:c r="H6" s="2"/>
    </x:row>
    <x:row r="7" ht="25" customHeight="1">
      <x:c r="A7" s="2" t="str">
        <x:v>取引日</x:v>
      </x:c>
      <x:c r="B7" s="24" t="n">
        <x:f>IF($F$5="表示準備OK",INDEX(請求一覧!$D$6:$D$15,MATCH($F$4,請求一覧!$A$6:$A$15,0)),"")</x:f>
        <x:v>46305</x:v>
      </x:c>
      <x:c r="C7" s="25"/>
      <x:c r="D7" s="25"/>
      <x:c r="E7" s="2" t="str">
        <x:v>支払期限</x:v>
      </x:c>
      <x:c r="F7" s="17" t="n">
        <x:f>IF($F$5="表示準備OK",INDEX(請求一覧!$E$6:$E$15,MATCH($F$4,請求一覧!$A$6:$A$15,0)),"")</x:f>
        <x:v>46326</x:v>
      </x:c>
      <x:c r="G7" s="2"/>
      <x:c r="H7" s="2"/>
    </x:row>
    <x:row r="8" ht="25" customHeight="1">
      <x:c r="A8" s="2" t="str">
        <x:v>件名</x:v>
      </x:c>
      <x:c r="B8" s="9" t="str">
        <x:f>IF($F$5="表示準備OK",INDEX(請求一覧!$F$6:$F$15,MATCH($F$4,請求一覧!$A$6:$A$15,0)),"")</x:f>
        <x:v>ページ更新</x:v>
      </x:c>
      <x:c r="C8" s="9"/>
      <x:c r="D8" s="9"/>
      <x:c r="E8" s="2"/>
      <x:c r="F8" s="2"/>
      <x:c r="G8" s="2"/>
      <x:c r="H8" s="2"/>
    </x:row>
    <x:row r="9" ht="25" customHeight="1">
      <x:c r="A9" s="2"/>
      <x:c r="B9" s="2"/>
      <x:c r="C9" s="2"/>
      <x:c r="D9" s="2"/>
      <x:c r="E9" s="2"/>
      <x:c r="F9" s="2"/>
      <x:c r="G9" s="2"/>
      <x:c r="H9" s="2"/>
    </x:row>
    <x:row r="10" ht="31" customHeight="1">
      <x:c r="A10" s="11" t="str">
        <x:v>ご請求額（税込・円）</x:v>
      </x:c>
      <x:c r="B10" s="11"/>
      <x:c r="C10" s="11"/>
      <x:c r="D10" s="11"/>
      <x:c r="E10" s="11"/>
      <x:c r="F10" s="23" t="n">
        <x:f>F26</x:f>
        <x:v>62700</x:v>
      </x:c>
      <x:c r="G10" s="2"/>
      <x:c r="H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</x:row>
    <x:row r="12" ht="35" customHeight="1">
      <x:c r="A12" s="15" t="str">
        <x:v>品名・作業内容</x:v>
      </x:c>
      <x:c r="B12" s="15" t="str">
        <x:v>数量</x:v>
      </x:c>
      <x:c r="C12" s="15" t="str">
        <x:v>単位</x:v>
      </x:c>
      <x:c r="D12" s="15" t="str">
        <x:v>確定単価</x:v>
      </x:c>
      <x:c r="E12" s="15" t="str">
        <x:v>税率</x:v>
      </x:c>
      <x:c r="F12" s="15" t="str">
        <x:v>金額（税抜）</x:v>
      </x:c>
      <x:c r="G12" s="2" t="str">
        <x:v>No</x:v>
      </x:c>
      <x:c r="H12" s="4" t="str">
        <x:v>明細の行位置</x:v>
      </x:c>
    </x:row>
    <x:row r="13" ht="29" customHeight="1">
      <x:c r="A13" s="8" t="str">
        <x:f>IF($H13="","",INDEX(明細!$C$6:$C$35,$H13))</x:f>
        <x:v>ページ更新</x:v>
      </x:c>
      <x:c r="B13" s="26" t="n">
        <x:f>IF($H13="","",INDEX(明細!$D$6:$D$35,$H13))</x:f>
        <x:v>3</x:v>
      </x:c>
      <x:c r="C13" s="27" t="str">
        <x:f>IF($H13="","",INDEX(明細!$E$6:$E$35,$H13))</x:f>
        <x:v>ページ</x:v>
      </x:c>
      <x:c r="D13" s="20" t="n">
        <x:f>IF($H13="","",INDEX(明細!$F$6:$F$35,$H13))</x:f>
        <x:v>12000</x:v>
      </x:c>
      <x:c r="E13" s="21" t="n">
        <x:f>IF($H13="","",INDEX(明細!$G$6:$G$35,$H13))</x:f>
        <x:v>0.1</x:v>
      </x:c>
      <x:c r="F13" s="20" t="n">
        <x:f>IF($H13="","",INDEX(明細!$H$6:$H$35,$H13))</x:f>
        <x:v>36000</x:v>
      </x:c>
      <x:c r="G13" s="2" t="n">
        <x:v>1</x:v>
      </x:c>
      <x:c r="H13" s="2" t="n">
        <x:f>IF($F$5&lt;&gt;"表示準備OK","",IF(COUNTIFS(明細!$I$6:$I$35,$F$4&amp;"#"&amp;$G13)=0,"",MATCH($F$4&amp;"#"&amp;$G13,明細!$I$6:$I$35,0)))</x:f>
        <x:v>1</x:v>
      </x:c>
    </x:row>
    <x:row r="14" ht="29" customHeight="1">
      <x:c r="A14" s="8" t="str">
        <x:f>IF($H14="","",INDEX(明細!$C$6:$C$35,$H14))</x:f>
        <x:v>バナー制作</x:v>
      </x:c>
      <x:c r="B14" s="26" t="n">
        <x:f>IF($H14="","",INDEX(明細!$D$6:$D$35,$H14))</x:f>
        <x:v>2</x:v>
      </x:c>
      <x:c r="C14" s="27" t="str">
        <x:f>IF($H14="","",INDEX(明細!$E$6:$E$35,$H14))</x:f>
        <x:v>点</x:v>
      </x:c>
      <x:c r="D14" s="20" t="n">
        <x:f>IF($H14="","",INDEX(明細!$F$6:$F$35,$H14))</x:f>
        <x:v>8000</x:v>
      </x:c>
      <x:c r="E14" s="21" t="n">
        <x:f>IF($H14="","",INDEX(明細!$G$6:$G$35,$H14))</x:f>
        <x:v>0.1</x:v>
      </x:c>
      <x:c r="F14" s="20" t="n">
        <x:f>IF($H14="","",INDEX(明細!$H$6:$H$35,$H14))</x:f>
        <x:v>16000</x:v>
      </x:c>
      <x:c r="G14" s="2" t="n">
        <x:v>2</x:v>
      </x:c>
      <x:c r="H14" s="2" t="n">
        <x:f>IF($F$5&lt;&gt;"表示準備OK","",IF(COUNTIFS(明細!$I$6:$I$35,$F$4&amp;"#"&amp;$G14)=0,"",MATCH($F$4&amp;"#"&amp;$G14,明細!$I$6:$I$35,0)))</x:f>
        <x:v>3</x:v>
      </x:c>
    </x:row>
    <x:row r="15" ht="29" customHeight="1">
      <x:c r="A15" s="8" t="str">
        <x:f>IF($H15="","",INDEX(明細!$C$6:$C$35,$H15))</x:f>
        <x:v>公開前の確認</x:v>
      </x:c>
      <x:c r="B15" s="26" t="n">
        <x:f>IF($H15="","",INDEX(明細!$D$6:$D$35,$H15))</x:f>
        <x:v>1</x:v>
      </x:c>
      <x:c r="C15" s="27" t="str">
        <x:f>IF($H15="","",INDEX(明細!$E$6:$E$35,$H15))</x:f>
        <x:v>式</x:v>
      </x:c>
      <x:c r="D15" s="20" t="n">
        <x:f>IF($H15="","",INDEX(明細!$F$6:$F$35,$H15))</x:f>
        <x:v>5000</x:v>
      </x:c>
      <x:c r="E15" s="21" t="n">
        <x:f>IF($H15="","",INDEX(明細!$G$6:$G$35,$H15))</x:f>
        <x:v>0.1</x:v>
      </x:c>
      <x:c r="F15" s="20" t="n">
        <x:f>IF($H15="","",INDEX(明細!$H$6:$H$35,$H15))</x:f>
        <x:v>5000</x:v>
      </x:c>
      <x:c r="G15" s="2" t="n">
        <x:v>3</x:v>
      </x:c>
      <x:c r="H15" s="2" t="n">
        <x:f>IF($F$5&lt;&gt;"表示準備OK","",IF(COUNTIFS(明細!$I$6:$I$35,$F$4&amp;"#"&amp;$G15)=0,"",MATCH($F$4&amp;"#"&amp;$G15,明細!$I$6:$I$35,0)))</x:f>
        <x:v>4</x:v>
      </x:c>
    </x:row>
    <x:row r="16" ht="29" customHeight="1">
      <x:c r="A16" s="8" t="str">
        <x:f>IF($H16="","",INDEX(明細!$C$6:$C$35,$H16))</x:f>
      </x:c>
      <x:c r="B16" s="26" t="str">
        <x:f>IF($H16="","",INDEX(明細!$D$6:$D$35,$H16))</x:f>
      </x:c>
      <x:c r="C16" s="27" t="str">
        <x:f>IF($H16="","",INDEX(明細!$E$6:$E$35,$H16))</x:f>
      </x:c>
      <x:c r="D16" s="20" t="str">
        <x:f>IF($H16="","",INDEX(明細!$F$6:$F$35,$H16))</x:f>
      </x:c>
      <x:c r="E16" s="21" t="str">
        <x:f>IF($H16="","",INDEX(明細!$G$6:$G$35,$H16))</x:f>
      </x:c>
      <x:c r="F16" s="20" t="str">
        <x:f>IF($H16="","",INDEX(明細!$H$6:$H$35,$H16))</x:f>
      </x:c>
      <x:c r="G16" s="2" t="n">
        <x:v>4</x:v>
      </x:c>
      <x:c r="H16" s="2" t="str">
        <x:f>IF($F$5&lt;&gt;"表示準備OK","",IF(COUNTIFS(明細!$I$6:$I$35,$F$4&amp;"#"&amp;$G16)=0,"",MATCH($F$4&amp;"#"&amp;$G16,明細!$I$6:$I$35,0)))</x:f>
      </x:c>
    </x:row>
    <x:row r="17" ht="29" customHeight="1">
      <x:c r="A17" s="8" t="str">
        <x:f>IF($H17="","",INDEX(明細!$C$6:$C$35,$H17))</x:f>
      </x:c>
      <x:c r="B17" s="26" t="str">
        <x:f>IF($H17="","",INDEX(明細!$D$6:$D$35,$H17))</x:f>
      </x:c>
      <x:c r="C17" s="27" t="str">
        <x:f>IF($H17="","",INDEX(明細!$E$6:$E$35,$H17))</x:f>
      </x:c>
      <x:c r="D17" s="20" t="str">
        <x:f>IF($H17="","",INDEX(明細!$F$6:$F$35,$H17))</x:f>
      </x:c>
      <x:c r="E17" s="21" t="str">
        <x:f>IF($H17="","",INDEX(明細!$G$6:$G$35,$H17))</x:f>
      </x:c>
      <x:c r="F17" s="20" t="str">
        <x:f>IF($H17="","",INDEX(明細!$H$6:$H$35,$H17))</x:f>
      </x:c>
      <x:c r="G17" s="2" t="n">
        <x:v>5</x:v>
      </x:c>
      <x:c r="H17" s="2" t="str">
        <x:f>IF($F$5&lt;&gt;"表示準備OK","",IF(COUNTIFS(明細!$I$6:$I$35,$F$4&amp;"#"&amp;$G17)=0,"",MATCH($F$4&amp;"#"&amp;$G17,明細!$I$6:$I$35,0)))</x:f>
      </x:c>
    </x:row>
    <x:row r="18" ht="29" customHeight="1">
      <x:c r="A18" s="8" t="str">
        <x:f>IF($H18="","",INDEX(明細!$C$6:$C$35,$H18))</x:f>
      </x:c>
      <x:c r="B18" s="26" t="str">
        <x:f>IF($H18="","",INDEX(明細!$D$6:$D$35,$H18))</x:f>
      </x:c>
      <x:c r="C18" s="27" t="str">
        <x:f>IF($H18="","",INDEX(明細!$E$6:$E$35,$H18))</x:f>
      </x:c>
      <x:c r="D18" s="20" t="str">
        <x:f>IF($H18="","",INDEX(明細!$F$6:$F$35,$H18))</x:f>
      </x:c>
      <x:c r="E18" s="21" t="str">
        <x:f>IF($H18="","",INDEX(明細!$G$6:$G$35,$H18))</x:f>
      </x:c>
      <x:c r="F18" s="20" t="str">
        <x:f>IF($H18="","",INDEX(明細!$H$6:$H$35,$H18))</x:f>
      </x:c>
      <x:c r="G18" s="2" t="n">
        <x:v>6</x:v>
      </x:c>
      <x:c r="H18" s="2" t="str">
        <x:f>IF($F$5&lt;&gt;"表示準備OK","",IF(COUNTIFS(明細!$I$6:$I$35,$F$4&amp;"#"&amp;$G18)=0,"",MATCH($F$4&amp;"#"&amp;$G18,明細!$I$6:$I$35,0)))</x:f>
      </x:c>
    </x:row>
    <x:row r="19" ht="29" customHeight="1">
      <x:c r="A19" s="8" t="str">
        <x:f>IF($H19="","",INDEX(明細!$C$6:$C$35,$H19))</x:f>
      </x:c>
      <x:c r="B19" s="26" t="str">
        <x:f>IF($H19="","",INDEX(明細!$D$6:$D$35,$H19))</x:f>
      </x:c>
      <x:c r="C19" s="27" t="str">
        <x:f>IF($H19="","",INDEX(明細!$E$6:$E$35,$H19))</x:f>
      </x:c>
      <x:c r="D19" s="20" t="str">
        <x:f>IF($H19="","",INDEX(明細!$F$6:$F$35,$H19))</x:f>
      </x:c>
      <x:c r="E19" s="21" t="str">
        <x:f>IF($H19="","",INDEX(明細!$G$6:$G$35,$H19))</x:f>
      </x:c>
      <x:c r="F19" s="20" t="str">
        <x:f>IF($H19="","",INDEX(明細!$H$6:$H$35,$H19))</x:f>
      </x:c>
      <x:c r="G19" s="2" t="n">
        <x:v>7</x:v>
      </x:c>
      <x:c r="H19" s="2" t="str">
        <x:f>IF($F$5&lt;&gt;"表示準備OK","",IF(COUNTIFS(明細!$I$6:$I$35,$F$4&amp;"#"&amp;$G19)=0,"",MATCH($F$4&amp;"#"&amp;$G19,明細!$I$6:$I$35,0)))</x:f>
      </x:c>
    </x:row>
    <x:row r="20" ht="29" customHeight="1">
      <x:c r="A20" s="8" t="str">
        <x:f>IF($H20="","",INDEX(明細!$C$6:$C$35,$H20))</x:f>
      </x:c>
      <x:c r="B20" s="26" t="str">
        <x:f>IF($H20="","",INDEX(明細!$D$6:$D$35,$H20))</x:f>
      </x:c>
      <x:c r="C20" s="27" t="str">
        <x:f>IF($H20="","",INDEX(明細!$E$6:$E$35,$H20))</x:f>
      </x:c>
      <x:c r="D20" s="20" t="str">
        <x:f>IF($H20="","",INDEX(明細!$F$6:$F$35,$H20))</x:f>
      </x:c>
      <x:c r="E20" s="21" t="str">
        <x:f>IF($H20="","",INDEX(明細!$G$6:$G$35,$H20))</x:f>
      </x:c>
      <x:c r="F20" s="20" t="str">
        <x:f>IF($H20="","",INDEX(明細!$H$6:$H$35,$H20))</x:f>
      </x:c>
      <x:c r="G20" s="2" t="n">
        <x:v>8</x:v>
      </x:c>
      <x:c r="H20" s="2" t="str">
        <x:f>IF($F$5&lt;&gt;"表示準備OK","",IF(COUNTIFS(明細!$I$6:$I$35,$F$4&amp;"#"&amp;$G20)=0,"",MATCH($F$4&amp;"#"&amp;$G20,明細!$I$6:$I$35,0)))</x:f>
      </x:c>
    </x:row>
    <x:row r="21" ht="29" customHeight="1">
      <x:c r="A21" s="8" t="str">
        <x:f>IF($H21="","",INDEX(明細!$C$6:$C$35,$H21))</x:f>
      </x:c>
      <x:c r="B21" s="26" t="str">
        <x:f>IF($H21="","",INDEX(明細!$D$6:$D$35,$H21))</x:f>
      </x:c>
      <x:c r="C21" s="27" t="str">
        <x:f>IF($H21="","",INDEX(明細!$E$6:$E$35,$H21))</x:f>
      </x:c>
      <x:c r="D21" s="20" t="str">
        <x:f>IF($H21="","",INDEX(明細!$F$6:$F$35,$H21))</x:f>
      </x:c>
      <x:c r="E21" s="21" t="str">
        <x:f>IF($H21="","",INDEX(明細!$G$6:$G$35,$H21))</x:f>
      </x:c>
      <x:c r="F21" s="20" t="str">
        <x:f>IF($H21="","",INDEX(明細!$H$6:$H$35,$H21))</x:f>
      </x:c>
      <x:c r="G21" s="2" t="n">
        <x:v>9</x:v>
      </x:c>
      <x:c r="H21" s="2" t="str">
        <x:f>IF($F$5&lt;&gt;"表示準備OK","",IF(COUNTIFS(明細!$I$6:$I$35,$F$4&amp;"#"&amp;$G21)=0,"",MATCH($F$4&amp;"#"&amp;$G21,明細!$I$6:$I$35,0)))</x:f>
      </x:c>
    </x:row>
    <x:row r="22" ht="29" customHeight="1">
      <x:c r="A22" s="8" t="str">
        <x:f>IF($H22="","",INDEX(明細!$C$6:$C$35,$H22))</x:f>
      </x:c>
      <x:c r="B22" s="26" t="str">
        <x:f>IF($H22="","",INDEX(明細!$D$6:$D$35,$H22))</x:f>
      </x:c>
      <x:c r="C22" s="27" t="str">
        <x:f>IF($H22="","",INDEX(明細!$E$6:$E$35,$H22))</x:f>
      </x:c>
      <x:c r="D22" s="20" t="str">
        <x:f>IF($H22="","",INDEX(明細!$F$6:$F$35,$H22))</x:f>
      </x:c>
      <x:c r="E22" s="21" t="str">
        <x:f>IF($H22="","",INDEX(明細!$G$6:$G$35,$H22))</x:f>
      </x:c>
      <x:c r="F22" s="20" t="str">
        <x:f>IF($H22="","",INDEX(明細!$H$6:$H$35,$H22))</x:f>
      </x:c>
      <x:c r="G22" s="2" t="n">
        <x:v>10</x:v>
      </x:c>
      <x:c r="H22" s="2" t="str">
        <x:f>IF($F$5&lt;&gt;"表示準備OK","",IF(COUNTIFS(明細!$I$6:$I$35,$F$4&amp;"#"&amp;$G22)=0,"",MATCH($F$4&amp;"#"&amp;$G22,明細!$I$6:$I$35,0)))</x:f>
      </x:c>
    </x:row>
    <x:row r="23" ht="25" customHeight="1">
      <x:c r="A23" s="2"/>
      <x:c r="B23" s="2"/>
      <x:c r="C23" s="2"/>
      <x:c r="D23" s="2"/>
      <x:c r="E23" s="2"/>
      <x:c r="F23" s="22"/>
      <x:c r="G23" s="2"/>
      <x:c r="H23" s="2"/>
    </x:row>
    <x:row r="24" ht="25" customHeight="1">
      <x:c r="A24" s="2"/>
      <x:c r="B24" s="2"/>
      <x:c r="C24" s="2"/>
      <x:c r="D24" s="2"/>
      <x:c r="E24" s="2" t="str">
        <x:v>小計</x:v>
      </x:c>
      <x:c r="F24" s="22" t="n">
        <x:f>IF($F$5="表示準備OK",SUM(F13:F22),"")</x:f>
        <x:v>57000</x:v>
      </x:c>
      <x:c r="G24" s="2"/>
      <x:c r="H24" s="2"/>
    </x:row>
    <x:row r="25" ht="25" customHeight="1">
      <x:c r="A25" s="2"/>
      <x:c r="B25" s="2"/>
      <x:c r="C25" s="2"/>
      <x:c r="D25" s="2"/>
      <x:c r="E25" s="2" t="str">
        <x:v>税10%</x:v>
      </x:c>
      <x:c r="F25" s="22" t="n">
        <x:f>IF(ISNUMBER(F24),ROUND(F24*10%,0),"")</x:f>
        <x:v>5700</x:v>
      </x:c>
      <x:c r="G25" s="2"/>
      <x:c r="H25" s="2"/>
    </x:row>
    <x:row r="26" ht="30" customHeight="1">
      <x:c r="A26" s="2"/>
      <x:c r="B26" s="2"/>
      <x:c r="C26" s="2"/>
      <x:c r="D26" s="2"/>
      <x:c r="E26" s="11" t="str">
        <x:v>合計</x:v>
      </x:c>
      <x:c r="F26" s="23" t="n">
        <x:f>IF(COUNT(F24:F25)=2,SUM(F24:F25),"")</x:f>
        <x:v>62700</x:v>
      </x:c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32" customHeight="1">
      <x:c r="A29" s="2" t="str">
        <x:v>発行者</x:v>
      </x:c>
      <x:c r="B29" s="16" t="str">
        <x:v>架空みどり制作</x:v>
      </x:c>
      <x:c r="C29" s="16"/>
      <x:c r="D29" s="16"/>
      <x:c r="E29" s="16"/>
      <x:c r="F29" s="16"/>
      <x:c r="G29" s="2"/>
      <x:c r="H29" s="2"/>
    </x:row>
    <x:row r="30" ht="32" customHeight="1">
      <x:c r="A30" s="2" t="str">
        <x:v>連絡先</x:v>
      </x:c>
      <x:c r="B30" s="16" t="str">
        <x:v>contact@example.com</x:v>
      </x:c>
      <x:c r="C30" s="16"/>
      <x:c r="D30" s="16"/>
      <x:c r="E30" s="16"/>
      <x:c r="F30" s="16"/>
      <x:c r="G30" s="2"/>
      <x:c r="H30" s="2"/>
    </x:row>
    <x:row r="31" ht="32" customHeight="1">
      <x:c r="A31" s="2" t="str">
        <x:v>登録番号</x:v>
      </x:c>
      <x:c r="B31" s="16"/>
      <x:c r="C31" s="16"/>
      <x:c r="D31" s="16"/>
      <x:c r="E31" s="16"/>
      <x:c r="F31" s="16"/>
      <x:c r="G31" s="2"/>
      <x:c r="H31" s="2"/>
    </x:row>
    <x:row r="32" ht="32" customHeight="1">
      <x:c r="A32" s="2" t="str">
        <x:v>振込先</x:v>
      </x:c>
      <x:c r="B32" s="16" t="str">
        <x:v>実際の口座情報へ置き換えてください</x:v>
      </x:c>
      <x:c r="C32" s="16"/>
      <x:c r="D32" s="16"/>
      <x:c r="E32" s="16"/>
      <x:c r="F32" s="16"/>
      <x:c r="G32" s="2"/>
      <x:c r="H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</x:row>
  </x:sheetData>
  <x:mergeCells>
    <x:mergeCell ref="A3:F3"/>
    <x:mergeCell ref="B6:D6"/>
    <x:mergeCell ref="B7:D7"/>
    <x:mergeCell ref="B8:F8"/>
    <x:mergeCell ref="B29:F29"/>
    <x:mergeCell ref="B30:F30"/>
    <x:mergeCell ref="B31:F31"/>
    <x:mergeCell ref="B32:F3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4E7DC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.109999656677246" hidden="0" customWidth="1"/>
    <x:col min="2" max="2" width="25" hidden="0" customWidth="1"/>
    <x:col min="3" max="3" width="14.4399995803833" hidden="0" customWidth="1"/>
    <x:col min="4" max="4" width="14.4399995803833" hidden="0" customWidth="1"/>
    <x:col min="5" max="5" width="14.4399995803833" hidden="0" customWidth="1"/>
    <x:col min="6" max="6" width="30" hidden="0" customWidth="1"/>
    <x:col min="7" max="7" width="19.780000686645508" hidden="0" customWidth="1"/>
  </x:cols>
  <x:sheetData>
    <x:row r="1" ht="6" customHeight="1">
      <x:c r="A1" s="2"/>
      <x:c r="B1" s="2"/>
      <x:c r="C1" s="2"/>
      <x:c r="D1" s="2"/>
      <x:c r="E1" s="2"/>
      <x:c r="F1" s="2"/>
      <x:c r="G1" s="2"/>
    </x:row>
    <x:row r="2" ht="35" customHeight="1">
      <x:c r="A2" s="3" t="str">
        <x:v>請求一覧</x:v>
      </x:c>
      <x:c r="B2" s="2"/>
      <x:c r="C2" s="2"/>
      <x:c r="D2" s="2"/>
      <x:c r="E2" s="2"/>
      <x:c r="F2" s="2"/>
      <x:c r="G2" s="2"/>
    </x:row>
    <x:row r="3" ht="25" customHeight="1">
      <x:c r="A3" s="4" t="str">
        <x:v>1請求につき1行。日付・宛先・件名を記録。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35" customHeight="1">
      <x:c r="A5" s="15" t="str">
        <x:v>請求番号</x:v>
      </x:c>
      <x:c r="B5" s="15" t="str">
        <x:v>宛先</x:v>
      </x:c>
      <x:c r="C5" s="15" t="str">
        <x:v>発行日</x:v>
      </x:c>
      <x:c r="D5" s="15" t="str">
        <x:v>取引日</x:v>
      </x:c>
      <x:c r="E5" s="15" t="str">
        <x:v>支払期限</x:v>
      </x:c>
      <x:c r="F5" s="15" t="str">
        <x:v>件名</x:v>
      </x:c>
      <x:c r="G5" s="15" t="str">
        <x:v>入力確認</x:v>
      </x:c>
    </x:row>
    <x:row r="6" ht="34" customHeight="1">
      <x:c r="A6" s="6" t="str">
        <x:v>I-261001</x:v>
      </x:c>
      <x:c r="B6" s="5" t="str">
        <x:v>架空みどり商店 御中</x:v>
      </x:c>
      <x:c r="C6" s="29" t="d">
        <x:v>2026-10-11T00:00:00.000Z</x:v>
      </x:c>
      <x:c r="D6" s="29" t="d">
        <x:v>2026-10-10T00:00:00.000Z</x:v>
      </x:c>
      <x:c r="E6" s="29" t="d">
        <x:v>2026-10-31T00:00:00.000Z</x:v>
      </x:c>
      <x:c r="F6" s="5" t="str">
        <x:v>ページ更新</x:v>
      </x:c>
      <x:c r="G6" s="8" t="str">
        <x:f>IF(COUNTA(A6:F6)=0,"",IF(A6="","番号未入力",IF(COUNTIFS($A$6:$A$15,A6)&lt;&gt;1,"番号重複",IF(OR(B6="",F6="",COUNT(C6:E6)&lt;3),"一覧入力を確認","登録済"))))</x:f>
        <x:v>登録済</x:v>
      </x:c>
    </x:row>
    <x:row r="7" ht="34" customHeight="1">
      <x:c r="A7" s="6" t="str">
        <x:v>I-261002</x:v>
      </x:c>
      <x:c r="B7" s="5" t="str">
        <x:v>架空青空工房 御中</x:v>
      </x:c>
      <x:c r="C7" s="29" t="d">
        <x:v>2026-10-11T00:00:00.000Z</x:v>
      </x:c>
      <x:c r="D7" s="29" t="d">
        <x:v>2026-10-10T00:00:00.000Z</x:v>
      </x:c>
      <x:c r="E7" s="29" t="d">
        <x:v>2026-10-31T00:00:00.000Z</x:v>
      </x:c>
      <x:c r="F7" s="5" t="str">
        <x:v>ロゴ制作</x:v>
      </x:c>
      <x:c r="G7" s="8" t="str">
        <x:f>IF(COUNTA(A7:F7)=0,"",IF(A7="","番号未入力",IF(COUNTIFS($A$6:$A$15,A7)&lt;&gt;1,"番号重複",IF(OR(B7="",F7="",COUNT(C7:E7)&lt;3),"一覧入力を確認","登録済"))))</x:f>
        <x:v>登録済</x:v>
      </x:c>
    </x:row>
    <x:row r="8" ht="34" customHeight="1">
      <x:c r="A8" s="6" t="str">
        <x:v>I-261003</x:v>
      </x:c>
      <x:c r="B8" s="5" t="str">
        <x:v>架空北山企画 御中</x:v>
      </x:c>
      <x:c r="C8" s="29" t="d">
        <x:v>2026-10-11T00:00:00.000Z</x:v>
      </x:c>
      <x:c r="D8" s="29" t="d">
        <x:v>2026-10-10T00:00:00.000Z</x:v>
      </x:c>
      <x:c r="E8" s="29" t="d">
        <x:v>2026-10-31T00:00:00.000Z</x:v>
      </x:c>
      <x:c r="F8" s="5" t="str">
        <x:v>打合せ支援</x:v>
      </x:c>
      <x:c r="G8" s="8" t="str">
        <x:f>IF(COUNTA(A8:F8)=0,"",IF(A8="","番号未入力",IF(COUNTIFS($A$6:$A$15,A8)&lt;&gt;1,"番号重複",IF(OR(B8="",F8="",COUNT(C8:E8)&lt;3),"一覧入力を確認","登録済"))))</x:f>
        <x:v>登録済</x:v>
      </x:c>
    </x:row>
    <x:row r="9" ht="34" customHeight="1">
      <x:c r="A9" s="6"/>
      <x:c r="B9" s="5"/>
      <x:c r="C9" s="29"/>
      <x:c r="D9" s="29"/>
      <x:c r="E9" s="29"/>
      <x:c r="F9" s="5"/>
      <x:c r="G9" s="8" t="str">
        <x:f>IF(COUNTA(A9:F9)=0,"",IF(A9="","番号未入力",IF(COUNTIFS($A$6:$A$15,A9)&lt;&gt;1,"番号重複",IF(OR(B9="",F9="",COUNT(C9:E9)&lt;3),"一覧入力を確認","登録済"))))</x:f>
      </x:c>
    </x:row>
    <x:row r="10" ht="34" customHeight="1">
      <x:c r="A10" s="6"/>
      <x:c r="B10" s="5"/>
      <x:c r="C10" s="29"/>
      <x:c r="D10" s="29"/>
      <x:c r="E10" s="29"/>
      <x:c r="F10" s="5"/>
      <x:c r="G10" s="8" t="str">
        <x:f>IF(COUNTA(A10:F10)=0,"",IF(A10="","番号未入力",IF(COUNTIFS($A$6:$A$15,A10)&lt;&gt;1,"番号重複",IF(OR(B10="",F10="",COUNT(C10:E10)&lt;3),"一覧入力を確認","登録済"))))</x:f>
      </x:c>
    </x:row>
    <x:row r="11" ht="34" customHeight="1">
      <x:c r="A11" s="6"/>
      <x:c r="B11" s="5"/>
      <x:c r="C11" s="29"/>
      <x:c r="D11" s="29"/>
      <x:c r="E11" s="29"/>
      <x:c r="F11" s="5"/>
      <x:c r="G11" s="8" t="str">
        <x:f>IF(COUNTA(A11:F11)=0,"",IF(A11="","番号未入力",IF(COUNTIFS($A$6:$A$15,A11)&lt;&gt;1,"番号重複",IF(OR(B11="",F11="",COUNT(C11:E11)&lt;3),"一覧入力を確認","登録済"))))</x:f>
      </x:c>
    </x:row>
    <x:row r="12" ht="34" customHeight="1">
      <x:c r="A12" s="6"/>
      <x:c r="B12" s="5"/>
      <x:c r="C12" s="29"/>
      <x:c r="D12" s="29"/>
      <x:c r="E12" s="29"/>
      <x:c r="F12" s="5"/>
      <x:c r="G12" s="8" t="str">
        <x:f>IF(COUNTA(A12:F12)=0,"",IF(A12="","番号未入力",IF(COUNTIFS($A$6:$A$15,A12)&lt;&gt;1,"番号重複",IF(OR(B12="",F12="",COUNT(C12:E12)&lt;3),"一覧入力を確認","登録済"))))</x:f>
      </x:c>
    </x:row>
    <x:row r="13" ht="34" customHeight="1">
      <x:c r="A13" s="6"/>
      <x:c r="B13" s="5"/>
      <x:c r="C13" s="29"/>
      <x:c r="D13" s="29"/>
      <x:c r="E13" s="29"/>
      <x:c r="F13" s="5"/>
      <x:c r="G13" s="8" t="str">
        <x:f>IF(COUNTA(A13:F13)=0,"",IF(A13="","番号未入力",IF(COUNTIFS($A$6:$A$15,A13)&lt;&gt;1,"番号重複",IF(OR(B13="",F13="",COUNT(C13:E13)&lt;3),"一覧入力を確認","登録済"))))</x:f>
      </x:c>
    </x:row>
    <x:row r="14" ht="34" customHeight="1">
      <x:c r="A14" s="6"/>
      <x:c r="B14" s="5"/>
      <x:c r="C14" s="29"/>
      <x:c r="D14" s="29"/>
      <x:c r="E14" s="29"/>
      <x:c r="F14" s="5"/>
      <x:c r="G14" s="8" t="str">
        <x:f>IF(COUNTA(A14:F14)=0,"",IF(A14="","番号未入力",IF(COUNTIFS($A$6:$A$15,A14)&lt;&gt;1,"番号重複",IF(OR(B14="",F14="",COUNT(C14:E14)&lt;3),"一覧入力を確認","登録済"))))</x:f>
      </x:c>
    </x:row>
    <x:row r="15" ht="34" customHeight="1">
      <x:c r="A15" s="6"/>
      <x:c r="B15" s="5"/>
      <x:c r="C15" s="29"/>
      <x:c r="D15" s="29"/>
      <x:c r="E15" s="29"/>
      <x:c r="F15" s="5"/>
      <x:c r="G15" s="8" t="str">
        <x:f>IF(COUNTA(A15:F15)=0,"",IF(A15="","番号未入力",IF(COUNTIFS($A$6:$A$15,A15)&lt;&gt;1,"番号重複",IF(OR(B15="",F15="",COUNT(C15:E15)&lt;3),"一覧入力を確認","登録済"))))</x:f>
      </x:c>
    </x:row>
    <x:row r="16" ht="25" customHeight="1">
      <x:c r="A16" s="2"/>
      <x:c r="B16" s="2"/>
      <x:c r="C16" s="2"/>
      <x:c r="D16" s="2"/>
      <x:c r="E16" s="2"/>
      <x:c r="F16" s="2"/>
      <x:c r="G16" s="2"/>
    </x:row>
    <x:row r="17" ht="25" customHeight="1">
      <x:c r="A17" s="2"/>
      <x:c r="B17" s="2"/>
      <x:c r="C17" s="2"/>
      <x:c r="D17" s="2"/>
      <x:c r="E17" s="2"/>
      <x:c r="F17" s="2"/>
      <x:c r="G17" s="2"/>
    </x:row>
  </x:sheetData>
  <x:mergeCells>
    <x:mergeCell ref="A3:F3"/>
  </x:mergeCells>
  <x:conditionalFormatting sqref="G6:G15">
    <x:cfRule type="containsText" dxfId="0" priority="1" operator="containsText" text="確認"/>
    <x:cfRule type="containsText" dxfId="1" priority="2" operator="containsText" text="重複"/>
    <x:cfRule type="containsText" dxfId="2" priority="3" operator="containsText" text="未入力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D4E7DC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.109999656677246" hidden="0" customWidth="1"/>
    <x:col min="2" max="2" width="10" hidden="0" customWidth="1"/>
    <x:col min="3" max="3" width="24.889999389648438" hidden="0" customWidth="1"/>
    <x:col min="4" max="4" width="11.109999656677246" hidden="0" customWidth="1"/>
    <x:col min="5" max="5" width="8.4399995803833" hidden="0" customWidth="1"/>
    <x:col min="6" max="6" width="13.890000343322754" hidden="0" customWidth="1"/>
    <x:col min="7" max="7" width="10" hidden="0" customWidth="1"/>
    <x:col min="8" max="8" width="14.220000267028809" hidden="0" customWidth="1"/>
    <x:col min="9" max="9" width="18.440000534057617" hidden="0" customWidth="1"/>
    <x:col min="10" max="10" width="19.780000686645508" hidden="0" customWidth="1"/>
  </x:cols>
  <x:sheetData>
    <x:row r="1" ht="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5" customHeight="1">
      <x:c r="A2" s="3" t="str">
        <x:v>明細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 t="str">
        <x:v>同じ請求番号を複数行に使用。行番号は1〜10。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5" customHeight="1">
      <x:c r="A5" s="15" t="str">
        <x:v>請求番号</x:v>
      </x:c>
      <x:c r="B5" s="15" t="str">
        <x:v>行番号</x:v>
      </x:c>
      <x:c r="C5" s="15" t="str">
        <x:v>品名・作業内容</x:v>
      </x:c>
      <x:c r="D5" s="15" t="str">
        <x:v>数量</x:v>
      </x:c>
      <x:c r="E5" s="15" t="str">
        <x:v>単位</x:v>
      </x:c>
      <x:c r="F5" s="15" t="str">
        <x:v>確定単価</x:v>
      </x:c>
      <x:c r="G5" s="15" t="str">
        <x:v>税率</x:v>
      </x:c>
      <x:c r="H5" s="15" t="str">
        <x:v>金額（税抜）</x:v>
      </x:c>
      <x:c r="I5" s="15" t="str">
        <x:v>検索キー</x:v>
      </x:c>
      <x:c r="J5" s="15" t="str">
        <x:v>入力確認</x:v>
      </x:c>
    </x:row>
    <x:row r="6" ht="31" customHeight="1">
      <x:c r="A6" s="6" t="str">
        <x:v>I-261001</x:v>
      </x:c>
      <x:c r="B6" s="32" t="n">
        <x:v>1</x:v>
      </x:c>
      <x:c r="C6" s="16" t="str">
        <x:v>ページ更新</x:v>
      </x:c>
      <x:c r="D6" s="32" t="n">
        <x:v>3</x:v>
      </x:c>
      <x:c r="E6" s="32" t="str">
        <x:v>ページ</x:v>
      </x:c>
      <x:c r="F6" s="30" t="n">
        <x:v>12000</x:v>
      </x:c>
      <x:c r="G6" s="33" t="n">
        <x:v>0.1</x:v>
      </x:c>
      <x:c r="H6" s="20" t="n">
        <x:f>IF(J6="登録済",ROUND(D6*F6,0),"")</x:f>
        <x:v>36000</x:v>
      </x:c>
      <x:c r="I6" s="27" t="str">
        <x:f>IF(OR(A6="",COUNT(B6)=0),"",A6&amp;"#"&amp;B6)</x:f>
        <x:v>I-261001#1</x:v>
      </x:c>
      <x:c r="J6" s="34" t="str">
        <x:f>IF(COUNTA(A6:G6)=0,"",IF(A6="","請求番号未入力",IF(COUNTIFS(請求一覧!$A$6:$A$15,A6)&lt;&gt;1,"請求番号を確認",IF(OR(C6="",E6="",COUNT(B6,D6,F6,G6)&lt;4),"明細入力を確認",IF(OR(B6&lt;&gt;INT(B6),B6&lt;1,B6&gt;10,D6&lt;=0,F6&lt;0,G6&lt;&gt;10%),"明細値を確認",IF(COUNTIFS($A$6:$A$35,A6,$B$6:$B$35,B6)&lt;&gt;1,"行番号重複","登録済"))))))</x:f>
        <x:v>登録済</x:v>
      </x:c>
    </x:row>
    <x:row r="7" ht="31" customHeight="1">
      <x:c r="A7" s="6" t="str">
        <x:v>I-261002</x:v>
      </x:c>
      <x:c r="B7" s="32" t="n">
        <x:v>1</x:v>
      </x:c>
      <x:c r="C7" s="16" t="str">
        <x:v>ロゴ制作</x:v>
      </x:c>
      <x:c r="D7" s="32" t="n">
        <x:v>1</x:v>
      </x:c>
      <x:c r="E7" s="32" t="str">
        <x:v>式</x:v>
      </x:c>
      <x:c r="F7" s="30" t="n">
        <x:v>30000</x:v>
      </x:c>
      <x:c r="G7" s="33" t="n">
        <x:v>0.1</x:v>
      </x:c>
      <x:c r="H7" s="20" t="n">
        <x:f>IF(J7="登録済",ROUND(D7*F7,0),"")</x:f>
        <x:v>30000</x:v>
      </x:c>
      <x:c r="I7" s="27" t="str">
        <x:f>IF(OR(A7="",COUNT(B7)=0),"",A7&amp;"#"&amp;B7)</x:f>
        <x:v>I-261002#1</x:v>
      </x:c>
      <x:c r="J7" s="34" t="str">
        <x:f>IF(COUNTA(A7:G7)=0,"",IF(A7="","請求番号未入力",IF(COUNTIFS(請求一覧!$A$6:$A$15,A7)&lt;&gt;1,"請求番号を確認",IF(OR(C7="",E7="",COUNT(B7,D7,F7,G7)&lt;4),"明細入力を確認",IF(OR(B7&lt;&gt;INT(B7),B7&lt;1,B7&gt;10,D7&lt;=0,F7&lt;0,G7&lt;&gt;10%),"明細値を確認",IF(COUNTIFS($A$6:$A$35,A7,$B$6:$B$35,B7)&lt;&gt;1,"行番号重複","登録済"))))))</x:f>
        <x:v>登録済</x:v>
      </x:c>
    </x:row>
    <x:row r="8" ht="31" customHeight="1">
      <x:c r="A8" s="6" t="str">
        <x:v>I-261001</x:v>
      </x:c>
      <x:c r="B8" s="32" t="n">
        <x:v>2</x:v>
      </x:c>
      <x:c r="C8" s="16" t="str">
        <x:v>バナー制作</x:v>
      </x:c>
      <x:c r="D8" s="32" t="n">
        <x:v>2</x:v>
      </x:c>
      <x:c r="E8" s="32" t="str">
        <x:v>点</x:v>
      </x:c>
      <x:c r="F8" s="30" t="n">
        <x:v>8000</x:v>
      </x:c>
      <x:c r="G8" s="33" t="n">
        <x:v>0.1</x:v>
      </x:c>
      <x:c r="H8" s="20" t="n">
        <x:f>IF(J8="登録済",ROUND(D8*F8,0),"")</x:f>
        <x:v>16000</x:v>
      </x:c>
      <x:c r="I8" s="27" t="str">
        <x:f>IF(OR(A8="",COUNT(B8)=0),"",A8&amp;"#"&amp;B8)</x:f>
        <x:v>I-261001#2</x:v>
      </x:c>
      <x:c r="J8" s="34" t="str">
        <x:f>IF(COUNTA(A8:G8)=0,"",IF(A8="","請求番号未入力",IF(COUNTIFS(請求一覧!$A$6:$A$15,A8)&lt;&gt;1,"請求番号を確認",IF(OR(C8="",E8="",COUNT(B8,D8,F8,G8)&lt;4),"明細入力を確認",IF(OR(B8&lt;&gt;INT(B8),B8&lt;1,B8&gt;10,D8&lt;=0,F8&lt;0,G8&lt;&gt;10%),"明細値を確認",IF(COUNTIFS($A$6:$A$35,A8,$B$6:$B$35,B8)&lt;&gt;1,"行番号重複","登録済"))))))</x:f>
        <x:v>登録済</x:v>
      </x:c>
    </x:row>
    <x:row r="9" ht="31" customHeight="1">
      <x:c r="A9" s="6" t="str">
        <x:v>I-261001</x:v>
      </x:c>
      <x:c r="B9" s="32" t="n">
        <x:v>3</x:v>
      </x:c>
      <x:c r="C9" s="16" t="str">
        <x:v>公開前の確認</x:v>
      </x:c>
      <x:c r="D9" s="32" t="n">
        <x:v>1</x:v>
      </x:c>
      <x:c r="E9" s="32" t="str">
        <x:v>式</x:v>
      </x:c>
      <x:c r="F9" s="30" t="n">
        <x:v>5000</x:v>
      </x:c>
      <x:c r="G9" s="33" t="n">
        <x:v>0.1</x:v>
      </x:c>
      <x:c r="H9" s="20" t="n">
        <x:f>IF(J9="登録済",ROUND(D9*F9,0),"")</x:f>
        <x:v>5000</x:v>
      </x:c>
      <x:c r="I9" s="27" t="str">
        <x:f>IF(OR(A9="",COUNT(B9)=0),"",A9&amp;"#"&amp;B9)</x:f>
        <x:v>I-261001#3</x:v>
      </x:c>
      <x:c r="J9" s="34" t="str">
        <x:f>IF(COUNTA(A9:G9)=0,"",IF(A9="","請求番号未入力",IF(COUNTIFS(請求一覧!$A$6:$A$15,A9)&lt;&gt;1,"請求番号を確認",IF(OR(C9="",E9="",COUNT(B9,D9,F9,G9)&lt;4),"明細入力を確認",IF(OR(B9&lt;&gt;INT(B9),B9&lt;1,B9&gt;10,D9&lt;=0,F9&lt;0,G9&lt;&gt;10%),"明細値を確認",IF(COUNTIFS($A$6:$A$35,A9,$B$6:$B$35,B9)&lt;&gt;1,"行番号重複","登録済"))))))</x:f>
        <x:v>登録済</x:v>
      </x:c>
    </x:row>
    <x:row r="10" ht="31" customHeight="1">
      <x:c r="A10" s="6"/>
      <x:c r="B10" s="32"/>
      <x:c r="C10" s="16"/>
      <x:c r="D10" s="32"/>
      <x:c r="E10" s="32"/>
      <x:c r="F10" s="30"/>
      <x:c r="G10" s="33"/>
      <x:c r="H10" s="20" t="str">
        <x:f>IF(J10="登録済",ROUND(D10*F10,0),"")</x:f>
      </x:c>
      <x:c r="I10" s="27" t="str">
        <x:f>IF(OR(A10="",COUNT(B10)=0),"",A10&amp;"#"&amp;B10)</x:f>
      </x:c>
      <x:c r="J10" s="34" t="str">
        <x:f>IF(COUNTA(A10:G10)=0,"",IF(A10="","請求番号未入力",IF(COUNTIFS(請求一覧!$A$6:$A$15,A10)&lt;&gt;1,"請求番号を確認",IF(OR(C10="",E10="",COUNT(B10,D10,F10,G10)&lt;4),"明細入力を確認",IF(OR(B10&lt;&gt;INT(B10),B10&lt;1,B10&gt;10,D10&lt;=0,F10&lt;0,G10&lt;&gt;10%),"明細値を確認",IF(COUNTIFS($A$6:$A$35,A10,$B$6:$B$35,B10)&lt;&gt;1,"行番号重複","登録済"))))))</x:f>
      </x:c>
    </x:row>
    <x:row r="11" ht="31" customHeight="1">
      <x:c r="A11" s="6"/>
      <x:c r="B11" s="32"/>
      <x:c r="C11" s="16"/>
      <x:c r="D11" s="32"/>
      <x:c r="E11" s="32"/>
      <x:c r="F11" s="30"/>
      <x:c r="G11" s="33"/>
      <x:c r="H11" s="20" t="str">
        <x:f>IF(J11="登録済",ROUND(D11*F11,0),"")</x:f>
      </x:c>
      <x:c r="I11" s="27" t="str">
        <x:f>IF(OR(A11="",COUNT(B11)=0),"",A11&amp;"#"&amp;B11)</x:f>
      </x:c>
      <x:c r="J11" s="34" t="str">
        <x:f>IF(COUNTA(A11:G11)=0,"",IF(A11="","請求番号未入力",IF(COUNTIFS(請求一覧!$A$6:$A$15,A11)&lt;&gt;1,"請求番号を確認",IF(OR(C11="",E11="",COUNT(B11,D11,F11,G11)&lt;4),"明細入力を確認",IF(OR(B11&lt;&gt;INT(B11),B11&lt;1,B11&gt;10,D11&lt;=0,F11&lt;0,G11&lt;&gt;10%),"明細値を確認",IF(COUNTIFS($A$6:$A$35,A11,$B$6:$B$35,B11)&lt;&gt;1,"行番号重複","登録済"))))))</x:f>
      </x:c>
    </x:row>
    <x:row r="12" ht="31" customHeight="1">
      <x:c r="A12" s="6"/>
      <x:c r="B12" s="32"/>
      <x:c r="C12" s="16"/>
      <x:c r="D12" s="32"/>
      <x:c r="E12" s="32"/>
      <x:c r="F12" s="30"/>
      <x:c r="G12" s="33"/>
      <x:c r="H12" s="20" t="str">
        <x:f>IF(J12="登録済",ROUND(D12*F12,0),"")</x:f>
      </x:c>
      <x:c r="I12" s="27" t="str">
        <x:f>IF(OR(A12="",COUNT(B12)=0),"",A12&amp;"#"&amp;B12)</x:f>
      </x:c>
      <x:c r="J12" s="34" t="str">
        <x:f>IF(COUNTA(A12:G12)=0,"",IF(A12="","請求番号未入力",IF(COUNTIFS(請求一覧!$A$6:$A$15,A12)&lt;&gt;1,"請求番号を確認",IF(OR(C12="",E12="",COUNT(B12,D12,F12,G12)&lt;4),"明細入力を確認",IF(OR(B12&lt;&gt;INT(B12),B12&lt;1,B12&gt;10,D12&lt;=0,F12&lt;0,G12&lt;&gt;10%),"明細値を確認",IF(COUNTIFS($A$6:$A$35,A12,$B$6:$B$35,B12)&lt;&gt;1,"行番号重複","登録済"))))))</x:f>
      </x:c>
    </x:row>
    <x:row r="13" ht="31" customHeight="1">
      <x:c r="A13" s="6"/>
      <x:c r="B13" s="32"/>
      <x:c r="C13" s="16"/>
      <x:c r="D13" s="32"/>
      <x:c r="E13" s="32"/>
      <x:c r="F13" s="30"/>
      <x:c r="G13" s="33"/>
      <x:c r="H13" s="20" t="str">
        <x:f>IF(J13="登録済",ROUND(D13*F13,0),"")</x:f>
      </x:c>
      <x:c r="I13" s="27" t="str">
        <x:f>IF(OR(A13="",COUNT(B13)=0),"",A13&amp;"#"&amp;B13)</x:f>
      </x:c>
      <x:c r="J13" s="34" t="str">
        <x:f>IF(COUNTA(A13:G13)=0,"",IF(A13="","請求番号未入力",IF(COUNTIFS(請求一覧!$A$6:$A$15,A13)&lt;&gt;1,"請求番号を確認",IF(OR(C13="",E13="",COUNT(B13,D13,F13,G13)&lt;4),"明細入力を確認",IF(OR(B13&lt;&gt;INT(B13),B13&lt;1,B13&gt;10,D13&lt;=0,F13&lt;0,G13&lt;&gt;10%),"明細値を確認",IF(COUNTIFS($A$6:$A$35,A13,$B$6:$B$35,B13)&lt;&gt;1,"行番号重複","登録済"))))))</x:f>
      </x:c>
    </x:row>
    <x:row r="14" ht="31" customHeight="1">
      <x:c r="A14" s="6"/>
      <x:c r="B14" s="32"/>
      <x:c r="C14" s="16"/>
      <x:c r="D14" s="32"/>
      <x:c r="E14" s="32"/>
      <x:c r="F14" s="30"/>
      <x:c r="G14" s="33"/>
      <x:c r="H14" s="20" t="str">
        <x:f>IF(J14="登録済",ROUND(D14*F14,0),"")</x:f>
      </x:c>
      <x:c r="I14" s="27" t="str">
        <x:f>IF(OR(A14="",COUNT(B14)=0),"",A14&amp;"#"&amp;B14)</x:f>
      </x:c>
      <x:c r="J14" s="34" t="str">
        <x:f>IF(COUNTA(A14:G14)=0,"",IF(A14="","請求番号未入力",IF(COUNTIFS(請求一覧!$A$6:$A$15,A14)&lt;&gt;1,"請求番号を確認",IF(OR(C14="",E14="",COUNT(B14,D14,F14,G14)&lt;4),"明細入力を確認",IF(OR(B14&lt;&gt;INT(B14),B14&lt;1,B14&gt;10,D14&lt;=0,F14&lt;0,G14&lt;&gt;10%),"明細値を確認",IF(COUNTIFS($A$6:$A$35,A14,$B$6:$B$35,B14)&lt;&gt;1,"行番号重複","登録済"))))))</x:f>
      </x:c>
    </x:row>
    <x:row r="15" ht="31" customHeight="1">
      <x:c r="A15" s="6"/>
      <x:c r="B15" s="32"/>
      <x:c r="C15" s="16"/>
      <x:c r="D15" s="32"/>
      <x:c r="E15" s="32"/>
      <x:c r="F15" s="30"/>
      <x:c r="G15" s="33"/>
      <x:c r="H15" s="20" t="str">
        <x:f>IF(J15="登録済",ROUND(D15*F15,0),"")</x:f>
      </x:c>
      <x:c r="I15" s="27" t="str">
        <x:f>IF(OR(A15="",COUNT(B15)=0),"",A15&amp;"#"&amp;B15)</x:f>
      </x:c>
      <x:c r="J15" s="34" t="str">
        <x:f>IF(COUNTA(A15:G15)=0,"",IF(A15="","請求番号未入力",IF(COUNTIFS(請求一覧!$A$6:$A$15,A15)&lt;&gt;1,"請求番号を確認",IF(OR(C15="",E15="",COUNT(B15,D15,F15,G15)&lt;4),"明細入力を確認",IF(OR(B15&lt;&gt;INT(B15),B15&lt;1,B15&gt;10,D15&lt;=0,F15&lt;0,G15&lt;&gt;10%),"明細値を確認",IF(COUNTIFS($A$6:$A$35,A15,$B$6:$B$35,B15)&lt;&gt;1,"行番号重複","登録済"))))))</x:f>
      </x:c>
    </x:row>
    <x:row r="16" ht="31" customHeight="1">
      <x:c r="A16" s="6"/>
      <x:c r="B16" s="32"/>
      <x:c r="C16" s="16"/>
      <x:c r="D16" s="32"/>
      <x:c r="E16" s="32"/>
      <x:c r="F16" s="30"/>
      <x:c r="G16" s="33"/>
      <x:c r="H16" s="20" t="str">
        <x:f>IF(J16="登録済",ROUND(D16*F16,0),"")</x:f>
      </x:c>
      <x:c r="I16" s="27" t="str">
        <x:f>IF(OR(A16="",COUNT(B16)=0),"",A16&amp;"#"&amp;B16)</x:f>
      </x:c>
      <x:c r="J16" s="34" t="str">
        <x:f>IF(COUNTA(A16:G16)=0,"",IF(A16="","請求番号未入力",IF(COUNTIFS(請求一覧!$A$6:$A$15,A16)&lt;&gt;1,"請求番号を確認",IF(OR(C16="",E16="",COUNT(B16,D16,F16,G16)&lt;4),"明細入力を確認",IF(OR(B16&lt;&gt;INT(B16),B16&lt;1,B16&gt;10,D16&lt;=0,F16&lt;0,G16&lt;&gt;10%),"明細値を確認",IF(COUNTIFS($A$6:$A$35,A16,$B$6:$B$35,B16)&lt;&gt;1,"行番号重複","登録済"))))))</x:f>
      </x:c>
    </x:row>
    <x:row r="17" ht="31" customHeight="1">
      <x:c r="A17" s="6"/>
      <x:c r="B17" s="32"/>
      <x:c r="C17" s="16"/>
      <x:c r="D17" s="32"/>
      <x:c r="E17" s="32"/>
      <x:c r="F17" s="30"/>
      <x:c r="G17" s="33"/>
      <x:c r="H17" s="20" t="str">
        <x:f>IF(J17="登録済",ROUND(D17*F17,0),"")</x:f>
      </x:c>
      <x:c r="I17" s="27" t="str">
        <x:f>IF(OR(A17="",COUNT(B17)=0),"",A17&amp;"#"&amp;B17)</x:f>
      </x:c>
      <x:c r="J17" s="34" t="str">
        <x:f>IF(COUNTA(A17:G17)=0,"",IF(A17="","請求番号未入力",IF(COUNTIFS(請求一覧!$A$6:$A$15,A17)&lt;&gt;1,"請求番号を確認",IF(OR(C17="",E17="",COUNT(B17,D17,F17,G17)&lt;4),"明細入力を確認",IF(OR(B17&lt;&gt;INT(B17),B17&lt;1,B17&gt;10,D17&lt;=0,F17&lt;0,G17&lt;&gt;10%),"明細値を確認",IF(COUNTIFS($A$6:$A$35,A17,$B$6:$B$35,B17)&lt;&gt;1,"行番号重複","登録済"))))))</x:f>
      </x:c>
    </x:row>
    <x:row r="18" ht="31" customHeight="1">
      <x:c r="A18" s="6"/>
      <x:c r="B18" s="32"/>
      <x:c r="C18" s="16"/>
      <x:c r="D18" s="32"/>
      <x:c r="E18" s="32"/>
      <x:c r="F18" s="30"/>
      <x:c r="G18" s="33"/>
      <x:c r="H18" s="20" t="str">
        <x:f>IF(J18="登録済",ROUND(D18*F18,0),"")</x:f>
      </x:c>
      <x:c r="I18" s="27" t="str">
        <x:f>IF(OR(A18="",COUNT(B18)=0),"",A18&amp;"#"&amp;B18)</x:f>
      </x:c>
      <x:c r="J18" s="34" t="str">
        <x:f>IF(COUNTA(A18:G18)=0,"",IF(A18="","請求番号未入力",IF(COUNTIFS(請求一覧!$A$6:$A$15,A18)&lt;&gt;1,"請求番号を確認",IF(OR(C18="",E18="",COUNT(B18,D18,F18,G18)&lt;4),"明細入力を確認",IF(OR(B18&lt;&gt;INT(B18),B18&lt;1,B18&gt;10,D18&lt;=0,F18&lt;0,G18&lt;&gt;10%),"明細値を確認",IF(COUNTIFS($A$6:$A$35,A18,$B$6:$B$35,B18)&lt;&gt;1,"行番号重複","登録済"))))))</x:f>
      </x:c>
    </x:row>
    <x:row r="19" ht="31" customHeight="1">
      <x:c r="A19" s="6"/>
      <x:c r="B19" s="32"/>
      <x:c r="C19" s="16"/>
      <x:c r="D19" s="32"/>
      <x:c r="E19" s="32"/>
      <x:c r="F19" s="30"/>
      <x:c r="G19" s="33"/>
      <x:c r="H19" s="20" t="str">
        <x:f>IF(J19="登録済",ROUND(D19*F19,0),"")</x:f>
      </x:c>
      <x:c r="I19" s="27" t="str">
        <x:f>IF(OR(A19="",COUNT(B19)=0),"",A19&amp;"#"&amp;B19)</x:f>
      </x:c>
      <x:c r="J19" s="34" t="str">
        <x:f>IF(COUNTA(A19:G19)=0,"",IF(A19="","請求番号未入力",IF(COUNTIFS(請求一覧!$A$6:$A$15,A19)&lt;&gt;1,"請求番号を確認",IF(OR(C19="",E19="",COUNT(B19,D19,F19,G19)&lt;4),"明細入力を確認",IF(OR(B19&lt;&gt;INT(B19),B19&lt;1,B19&gt;10,D19&lt;=0,F19&lt;0,G19&lt;&gt;10%),"明細値を確認",IF(COUNTIFS($A$6:$A$35,A19,$B$6:$B$35,B19)&lt;&gt;1,"行番号重複","登録済"))))))</x:f>
      </x:c>
    </x:row>
    <x:row r="20" ht="31" customHeight="1">
      <x:c r="A20" s="6"/>
      <x:c r="B20" s="32"/>
      <x:c r="C20" s="16"/>
      <x:c r="D20" s="32"/>
      <x:c r="E20" s="32"/>
      <x:c r="F20" s="30"/>
      <x:c r="G20" s="33"/>
      <x:c r="H20" s="20" t="str">
        <x:f>IF(J20="登録済",ROUND(D20*F20,0),"")</x:f>
      </x:c>
      <x:c r="I20" s="27" t="str">
        <x:f>IF(OR(A20="",COUNT(B20)=0),"",A20&amp;"#"&amp;B20)</x:f>
      </x:c>
      <x:c r="J20" s="34" t="str">
        <x:f>IF(COUNTA(A20:G20)=0,"",IF(A20="","請求番号未入力",IF(COUNTIFS(請求一覧!$A$6:$A$15,A20)&lt;&gt;1,"請求番号を確認",IF(OR(C20="",E20="",COUNT(B20,D20,F20,G20)&lt;4),"明細入力を確認",IF(OR(B20&lt;&gt;INT(B20),B20&lt;1,B20&gt;10,D20&lt;=0,F20&lt;0,G20&lt;&gt;10%),"明細値を確認",IF(COUNTIFS($A$6:$A$35,A20,$B$6:$B$35,B20)&lt;&gt;1,"行番号重複","登録済"))))))</x:f>
      </x:c>
    </x:row>
    <x:row r="21" ht="31" customHeight="1">
      <x:c r="A21" s="6"/>
      <x:c r="B21" s="32"/>
      <x:c r="C21" s="16"/>
      <x:c r="D21" s="32"/>
      <x:c r="E21" s="32"/>
      <x:c r="F21" s="30"/>
      <x:c r="G21" s="33"/>
      <x:c r="H21" s="20" t="str">
        <x:f>IF(J21="登録済",ROUND(D21*F21,0),"")</x:f>
      </x:c>
      <x:c r="I21" s="27" t="str">
        <x:f>IF(OR(A21="",COUNT(B21)=0),"",A21&amp;"#"&amp;B21)</x:f>
      </x:c>
      <x:c r="J21" s="34" t="str">
        <x:f>IF(COUNTA(A21:G21)=0,"",IF(A21="","請求番号未入力",IF(COUNTIFS(請求一覧!$A$6:$A$15,A21)&lt;&gt;1,"請求番号を確認",IF(OR(C21="",E21="",COUNT(B21,D21,F21,G21)&lt;4),"明細入力を確認",IF(OR(B21&lt;&gt;INT(B21),B21&lt;1,B21&gt;10,D21&lt;=0,F21&lt;0,G21&lt;&gt;10%),"明細値を確認",IF(COUNTIFS($A$6:$A$35,A21,$B$6:$B$35,B21)&lt;&gt;1,"行番号重複","登録済"))))))</x:f>
      </x:c>
    </x:row>
    <x:row r="22" ht="31" customHeight="1">
      <x:c r="A22" s="6"/>
      <x:c r="B22" s="32"/>
      <x:c r="C22" s="16"/>
      <x:c r="D22" s="32"/>
      <x:c r="E22" s="32"/>
      <x:c r="F22" s="30"/>
      <x:c r="G22" s="33"/>
      <x:c r="H22" s="20" t="str">
        <x:f>IF(J22="登録済",ROUND(D22*F22,0),"")</x:f>
      </x:c>
      <x:c r="I22" s="27" t="str">
        <x:f>IF(OR(A22="",COUNT(B22)=0),"",A22&amp;"#"&amp;B22)</x:f>
      </x:c>
      <x:c r="J22" s="34" t="str">
        <x:f>IF(COUNTA(A22:G22)=0,"",IF(A22="","請求番号未入力",IF(COUNTIFS(請求一覧!$A$6:$A$15,A22)&lt;&gt;1,"請求番号を確認",IF(OR(C22="",E22="",COUNT(B22,D22,F22,G22)&lt;4),"明細入力を確認",IF(OR(B22&lt;&gt;INT(B22),B22&lt;1,B22&gt;10,D22&lt;=0,F22&lt;0,G22&lt;&gt;10%),"明細値を確認",IF(COUNTIFS($A$6:$A$35,A22,$B$6:$B$35,B22)&lt;&gt;1,"行番号重複","登録済"))))))</x:f>
      </x:c>
    </x:row>
    <x:row r="23" ht="31" customHeight="1">
      <x:c r="A23" s="6"/>
      <x:c r="B23" s="32"/>
      <x:c r="C23" s="16"/>
      <x:c r="D23" s="32"/>
      <x:c r="E23" s="32"/>
      <x:c r="F23" s="30"/>
      <x:c r="G23" s="33"/>
      <x:c r="H23" s="20" t="str">
        <x:f>IF(J23="登録済",ROUND(D23*F23,0),"")</x:f>
      </x:c>
      <x:c r="I23" s="27" t="str">
        <x:f>IF(OR(A23="",COUNT(B23)=0),"",A23&amp;"#"&amp;B23)</x:f>
      </x:c>
      <x:c r="J23" s="34" t="str">
        <x:f>IF(COUNTA(A23:G23)=0,"",IF(A23="","請求番号未入力",IF(COUNTIFS(請求一覧!$A$6:$A$15,A23)&lt;&gt;1,"請求番号を確認",IF(OR(C23="",E23="",COUNT(B23,D23,F23,G23)&lt;4),"明細入力を確認",IF(OR(B23&lt;&gt;INT(B23),B23&lt;1,B23&gt;10,D23&lt;=0,F23&lt;0,G23&lt;&gt;10%),"明細値を確認",IF(COUNTIFS($A$6:$A$35,A23,$B$6:$B$35,B23)&lt;&gt;1,"行番号重複","登録済"))))))</x:f>
      </x:c>
    </x:row>
    <x:row r="24" ht="31" customHeight="1">
      <x:c r="A24" s="6"/>
      <x:c r="B24" s="32"/>
      <x:c r="C24" s="16"/>
      <x:c r="D24" s="32"/>
      <x:c r="E24" s="32"/>
      <x:c r="F24" s="30"/>
      <x:c r="G24" s="33"/>
      <x:c r="H24" s="20" t="str">
        <x:f>IF(J24="登録済",ROUND(D24*F24,0),"")</x:f>
      </x:c>
      <x:c r="I24" s="27" t="str">
        <x:f>IF(OR(A24="",COUNT(B24)=0),"",A24&amp;"#"&amp;B24)</x:f>
      </x:c>
      <x:c r="J24" s="34" t="str">
        <x:f>IF(COUNTA(A24:G24)=0,"",IF(A24="","請求番号未入力",IF(COUNTIFS(請求一覧!$A$6:$A$15,A24)&lt;&gt;1,"請求番号を確認",IF(OR(C24="",E24="",COUNT(B24,D24,F24,G24)&lt;4),"明細入力を確認",IF(OR(B24&lt;&gt;INT(B24),B24&lt;1,B24&gt;10,D24&lt;=0,F24&lt;0,G24&lt;&gt;10%),"明細値を確認",IF(COUNTIFS($A$6:$A$35,A24,$B$6:$B$35,B24)&lt;&gt;1,"行番号重複","登録済"))))))</x:f>
      </x:c>
    </x:row>
    <x:row r="25" ht="31" customHeight="1">
      <x:c r="A25" s="6"/>
      <x:c r="B25" s="32"/>
      <x:c r="C25" s="16"/>
      <x:c r="D25" s="32"/>
      <x:c r="E25" s="32"/>
      <x:c r="F25" s="30"/>
      <x:c r="G25" s="33"/>
      <x:c r="H25" s="20" t="str">
        <x:f>IF(J25="登録済",ROUND(D25*F25,0),"")</x:f>
      </x:c>
      <x:c r="I25" s="27" t="str">
        <x:f>IF(OR(A25="",COUNT(B25)=0),"",A25&amp;"#"&amp;B25)</x:f>
      </x:c>
      <x:c r="J25" s="34" t="str">
        <x:f>IF(COUNTA(A25:G25)=0,"",IF(A25="","請求番号未入力",IF(COUNTIFS(請求一覧!$A$6:$A$15,A25)&lt;&gt;1,"請求番号を確認",IF(OR(C25="",E25="",COUNT(B25,D25,F25,G25)&lt;4),"明細入力を確認",IF(OR(B25&lt;&gt;INT(B25),B25&lt;1,B25&gt;10,D25&lt;=0,F25&lt;0,G25&lt;&gt;10%),"明細値を確認",IF(COUNTIFS($A$6:$A$35,A25,$B$6:$B$35,B25)&lt;&gt;1,"行番号重複","登録済"))))))</x:f>
      </x:c>
    </x:row>
    <x:row r="26" ht="31" customHeight="1">
      <x:c r="A26" s="6"/>
      <x:c r="B26" s="32"/>
      <x:c r="C26" s="16"/>
      <x:c r="D26" s="32"/>
      <x:c r="E26" s="32"/>
      <x:c r="F26" s="30"/>
      <x:c r="G26" s="33"/>
      <x:c r="H26" s="20" t="str">
        <x:f>IF(J26="登録済",ROUND(D26*F26,0),"")</x:f>
      </x:c>
      <x:c r="I26" s="27" t="str">
        <x:f>IF(OR(A26="",COUNT(B26)=0),"",A26&amp;"#"&amp;B26)</x:f>
      </x:c>
      <x:c r="J26" s="34" t="str">
        <x:f>IF(COUNTA(A26:G26)=0,"",IF(A26="","請求番号未入力",IF(COUNTIFS(請求一覧!$A$6:$A$15,A26)&lt;&gt;1,"請求番号を確認",IF(OR(C26="",E26="",COUNT(B26,D26,F26,G26)&lt;4),"明細入力を確認",IF(OR(B26&lt;&gt;INT(B26),B26&lt;1,B26&gt;10,D26&lt;=0,F26&lt;0,G26&lt;&gt;10%),"明細値を確認",IF(COUNTIFS($A$6:$A$35,A26,$B$6:$B$35,B26)&lt;&gt;1,"行番号重複","登録済"))))))</x:f>
      </x:c>
    </x:row>
    <x:row r="27" ht="31" customHeight="1">
      <x:c r="A27" s="6"/>
      <x:c r="B27" s="32"/>
      <x:c r="C27" s="16"/>
      <x:c r="D27" s="32"/>
      <x:c r="E27" s="32"/>
      <x:c r="F27" s="30"/>
      <x:c r="G27" s="33"/>
      <x:c r="H27" s="20" t="str">
        <x:f>IF(J27="登録済",ROUND(D27*F27,0),"")</x:f>
      </x:c>
      <x:c r="I27" s="27" t="str">
        <x:f>IF(OR(A27="",COUNT(B27)=0),"",A27&amp;"#"&amp;B27)</x:f>
      </x:c>
      <x:c r="J27" s="34" t="str">
        <x:f>IF(COUNTA(A27:G27)=0,"",IF(A27="","請求番号未入力",IF(COUNTIFS(請求一覧!$A$6:$A$15,A27)&lt;&gt;1,"請求番号を確認",IF(OR(C27="",E27="",COUNT(B27,D27,F27,G27)&lt;4),"明細入力を確認",IF(OR(B27&lt;&gt;INT(B27),B27&lt;1,B27&gt;10,D27&lt;=0,F27&lt;0,G27&lt;&gt;10%),"明細値を確認",IF(COUNTIFS($A$6:$A$35,A27,$B$6:$B$35,B27)&lt;&gt;1,"行番号重複","登録済"))))))</x:f>
      </x:c>
    </x:row>
    <x:row r="28" ht="31" customHeight="1">
      <x:c r="A28" s="6"/>
      <x:c r="B28" s="32"/>
      <x:c r="C28" s="16"/>
      <x:c r="D28" s="32"/>
      <x:c r="E28" s="32"/>
      <x:c r="F28" s="30"/>
      <x:c r="G28" s="33"/>
      <x:c r="H28" s="20" t="str">
        <x:f>IF(J28="登録済",ROUND(D28*F28,0),"")</x:f>
      </x:c>
      <x:c r="I28" s="27" t="str">
        <x:f>IF(OR(A28="",COUNT(B28)=0),"",A28&amp;"#"&amp;B28)</x:f>
      </x:c>
      <x:c r="J28" s="34" t="str">
        <x:f>IF(COUNTA(A28:G28)=0,"",IF(A28="","請求番号未入力",IF(COUNTIFS(請求一覧!$A$6:$A$15,A28)&lt;&gt;1,"請求番号を確認",IF(OR(C28="",E28="",COUNT(B28,D28,F28,G28)&lt;4),"明細入力を確認",IF(OR(B28&lt;&gt;INT(B28),B28&lt;1,B28&gt;10,D28&lt;=0,F28&lt;0,G28&lt;&gt;10%),"明細値を確認",IF(COUNTIFS($A$6:$A$35,A28,$B$6:$B$35,B28)&lt;&gt;1,"行番号重複","登録済"))))))</x:f>
      </x:c>
    </x:row>
    <x:row r="29" ht="31" customHeight="1">
      <x:c r="A29" s="6"/>
      <x:c r="B29" s="32"/>
      <x:c r="C29" s="16"/>
      <x:c r="D29" s="32"/>
      <x:c r="E29" s="32"/>
      <x:c r="F29" s="30"/>
      <x:c r="G29" s="33"/>
      <x:c r="H29" s="20" t="str">
        <x:f>IF(J29="登録済",ROUND(D29*F29,0),"")</x:f>
      </x:c>
      <x:c r="I29" s="27" t="str">
        <x:f>IF(OR(A29="",COUNT(B29)=0),"",A29&amp;"#"&amp;B29)</x:f>
      </x:c>
      <x:c r="J29" s="34" t="str">
        <x:f>IF(COUNTA(A29:G29)=0,"",IF(A29="","請求番号未入力",IF(COUNTIFS(請求一覧!$A$6:$A$15,A29)&lt;&gt;1,"請求番号を確認",IF(OR(C29="",E29="",COUNT(B29,D29,F29,G29)&lt;4),"明細入力を確認",IF(OR(B29&lt;&gt;INT(B29),B29&lt;1,B29&gt;10,D29&lt;=0,F29&lt;0,G29&lt;&gt;10%),"明細値を確認",IF(COUNTIFS($A$6:$A$35,A29,$B$6:$B$35,B29)&lt;&gt;1,"行番号重複","登録済"))))))</x:f>
      </x:c>
    </x:row>
    <x:row r="30" ht="31" customHeight="1">
      <x:c r="A30" s="6"/>
      <x:c r="B30" s="32"/>
      <x:c r="C30" s="16"/>
      <x:c r="D30" s="32"/>
      <x:c r="E30" s="32"/>
      <x:c r="F30" s="30"/>
      <x:c r="G30" s="33"/>
      <x:c r="H30" s="20" t="str">
        <x:f>IF(J30="登録済",ROUND(D30*F30,0),"")</x:f>
      </x:c>
      <x:c r="I30" s="27" t="str">
        <x:f>IF(OR(A30="",COUNT(B30)=0),"",A30&amp;"#"&amp;B30)</x:f>
      </x:c>
      <x:c r="J30" s="34" t="str">
        <x:f>IF(COUNTA(A30:G30)=0,"",IF(A30="","請求番号未入力",IF(COUNTIFS(請求一覧!$A$6:$A$15,A30)&lt;&gt;1,"請求番号を確認",IF(OR(C30="",E30="",COUNT(B30,D30,F30,G30)&lt;4),"明細入力を確認",IF(OR(B30&lt;&gt;INT(B30),B30&lt;1,B30&gt;10,D30&lt;=0,F30&lt;0,G30&lt;&gt;10%),"明細値を確認",IF(COUNTIFS($A$6:$A$35,A30,$B$6:$B$35,B30)&lt;&gt;1,"行番号重複","登録済"))))))</x:f>
      </x:c>
    </x:row>
    <x:row r="31" ht="31" customHeight="1">
      <x:c r="A31" s="6"/>
      <x:c r="B31" s="32"/>
      <x:c r="C31" s="16"/>
      <x:c r="D31" s="32"/>
      <x:c r="E31" s="32"/>
      <x:c r="F31" s="30"/>
      <x:c r="G31" s="33"/>
      <x:c r="H31" s="20" t="str">
        <x:f>IF(J31="登録済",ROUND(D31*F31,0),"")</x:f>
      </x:c>
      <x:c r="I31" s="27" t="str">
        <x:f>IF(OR(A31="",COUNT(B31)=0),"",A31&amp;"#"&amp;B31)</x:f>
      </x:c>
      <x:c r="J31" s="34" t="str">
        <x:f>IF(COUNTA(A31:G31)=0,"",IF(A31="","請求番号未入力",IF(COUNTIFS(請求一覧!$A$6:$A$15,A31)&lt;&gt;1,"請求番号を確認",IF(OR(C31="",E31="",COUNT(B31,D31,F31,G31)&lt;4),"明細入力を確認",IF(OR(B31&lt;&gt;INT(B31),B31&lt;1,B31&gt;10,D31&lt;=0,F31&lt;0,G31&lt;&gt;10%),"明細値を確認",IF(COUNTIFS($A$6:$A$35,A31,$B$6:$B$35,B31)&lt;&gt;1,"行番号重複","登録済"))))))</x:f>
      </x:c>
    </x:row>
    <x:row r="32" ht="31" customHeight="1">
      <x:c r="A32" s="6"/>
      <x:c r="B32" s="32"/>
      <x:c r="C32" s="16"/>
      <x:c r="D32" s="32"/>
      <x:c r="E32" s="32"/>
      <x:c r="F32" s="30"/>
      <x:c r="G32" s="33"/>
      <x:c r="H32" s="20" t="str">
        <x:f>IF(J32="登録済",ROUND(D32*F32,0),"")</x:f>
      </x:c>
      <x:c r="I32" s="27" t="str">
        <x:f>IF(OR(A32="",COUNT(B32)=0),"",A32&amp;"#"&amp;B32)</x:f>
      </x:c>
      <x:c r="J32" s="34" t="str">
        <x:f>IF(COUNTA(A32:G32)=0,"",IF(A32="","請求番号未入力",IF(COUNTIFS(請求一覧!$A$6:$A$15,A32)&lt;&gt;1,"請求番号を確認",IF(OR(C32="",E32="",COUNT(B32,D32,F32,G32)&lt;4),"明細入力を確認",IF(OR(B32&lt;&gt;INT(B32),B32&lt;1,B32&gt;10,D32&lt;=0,F32&lt;0,G32&lt;&gt;10%),"明細値を確認",IF(COUNTIFS($A$6:$A$35,A32,$B$6:$B$35,B32)&lt;&gt;1,"行番号重複","登録済"))))))</x:f>
      </x:c>
    </x:row>
    <x:row r="33" ht="31" customHeight="1">
      <x:c r="A33" s="6"/>
      <x:c r="B33" s="32"/>
      <x:c r="C33" s="16"/>
      <x:c r="D33" s="32"/>
      <x:c r="E33" s="32"/>
      <x:c r="F33" s="30"/>
      <x:c r="G33" s="33"/>
      <x:c r="H33" s="20" t="str">
        <x:f>IF(J33="登録済",ROUND(D33*F33,0),"")</x:f>
      </x:c>
      <x:c r="I33" s="27" t="str">
        <x:f>IF(OR(A33="",COUNT(B33)=0),"",A33&amp;"#"&amp;B33)</x:f>
      </x:c>
      <x:c r="J33" s="34" t="str">
        <x:f>IF(COUNTA(A33:G33)=0,"",IF(A33="","請求番号未入力",IF(COUNTIFS(請求一覧!$A$6:$A$15,A33)&lt;&gt;1,"請求番号を確認",IF(OR(C33="",E33="",COUNT(B33,D33,F33,G33)&lt;4),"明細入力を確認",IF(OR(B33&lt;&gt;INT(B33),B33&lt;1,B33&gt;10,D33&lt;=0,F33&lt;0,G33&lt;&gt;10%),"明細値を確認",IF(COUNTIFS($A$6:$A$35,A33,$B$6:$B$35,B33)&lt;&gt;1,"行番号重複","登録済"))))))</x:f>
      </x:c>
    </x:row>
    <x:row r="34" ht="31" customHeight="1">
      <x:c r="A34" s="6"/>
      <x:c r="B34" s="32"/>
      <x:c r="C34" s="16"/>
      <x:c r="D34" s="32"/>
      <x:c r="E34" s="32"/>
      <x:c r="F34" s="30"/>
      <x:c r="G34" s="33"/>
      <x:c r="H34" s="20" t="str">
        <x:f>IF(J34="登録済",ROUND(D34*F34,0),"")</x:f>
      </x:c>
      <x:c r="I34" s="27" t="str">
        <x:f>IF(OR(A34="",COUNT(B34)=0),"",A34&amp;"#"&amp;B34)</x:f>
      </x:c>
      <x:c r="J34" s="34" t="str">
        <x:f>IF(COUNTA(A34:G34)=0,"",IF(A34="","請求番号未入力",IF(COUNTIFS(請求一覧!$A$6:$A$15,A34)&lt;&gt;1,"請求番号を確認",IF(OR(C34="",E34="",COUNT(B34,D34,F34,G34)&lt;4),"明細入力を確認",IF(OR(B34&lt;&gt;INT(B34),B34&lt;1,B34&gt;10,D34&lt;=0,F34&lt;0,G34&lt;&gt;10%),"明細値を確認",IF(COUNTIFS($A$6:$A$35,A34,$B$6:$B$35,B34)&lt;&gt;1,"行番号重複","登録済"))))))</x:f>
      </x:c>
    </x:row>
    <x:row r="35" ht="31" customHeight="1">
      <x:c r="A35" s="6"/>
      <x:c r="B35" s="32"/>
      <x:c r="C35" s="16"/>
      <x:c r="D35" s="32"/>
      <x:c r="E35" s="32"/>
      <x:c r="F35" s="30"/>
      <x:c r="G35" s="33"/>
      <x:c r="H35" s="20" t="str">
        <x:f>IF(J35="登録済",ROUND(D35*F35,0),"")</x:f>
      </x:c>
      <x:c r="I35" s="27" t="str">
        <x:f>IF(OR(A35="",COUNT(B35)=0),"",A35&amp;"#"&amp;B35)</x:f>
      </x:c>
      <x:c r="J35" s="34" t="str">
        <x:f>IF(COUNTA(A35:G35)=0,"",IF(A35="","請求番号未入力",IF(COUNTIFS(請求一覧!$A$6:$A$15,A35)&lt;&gt;1,"請求番号を確認",IF(OR(C35="",E35="",COUNT(B35,D35,F35,G35)&lt;4),"明細入力を確認",IF(OR(B35&lt;&gt;INT(B35),B35&lt;1,B35&gt;10,D35&lt;=0,F35&lt;0,G35&lt;&gt;10%),"明細値を確認",IF(COUNTIFS($A$6:$A$35,A35,$B$6:$B$35,B35)&lt;&gt;1,"行番号重複","登録済"))))))</x:f>
      </x:c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3:G3"/>
  </x:mergeCells>
  <x:conditionalFormatting sqref="J6:J35">
    <x:cfRule type="containsText" dxfId="3" priority="1" operator="containsText" text="確認"/>
    <x:cfRule type="containsText" dxfId="4" priority="2" operator="containsText" text="重複"/>
    <x:cfRule type="containsText" dxfId="5" priority="3" operator="containsText" text="未入力"/>
  </x:conditionalFormatting>
  <x:pageMargins left="0.7" right="0.7" top="0.75" bottom="0.75" header="0.3" footer="0.3"/>
</x:worksheet>
</file>