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a9bed1a80914bcd" /></Relationships>
</file>

<file path=xl/workbook.xml><?xml version="1.0" encoding="utf-8"?>
<x:workbook xmlns:x="http://schemas.openxmlformats.org/spreadsheetml/2006/main">
  <x:sheets>
    <x:sheet xmlns:r="http://schemas.openxmlformats.org/officeDocument/2006/relationships" name="シフト表" sheetId="1" r:id="R10bf668aac10432d"/>
    <x:sheet xmlns:r="http://schemas.openxmlformats.org/officeDocument/2006/relationships" name="勤務設定" sheetId="2" r:id="R3d3dec0263a94e21"/>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
    <x:numFmt numFmtId="201" formatCode="m/d"/>
    <x:numFmt numFmtId="202" formatCode="0.0"/>
    <x:numFmt numFmtId="203" formatCode="h:mm"/>
  </x:numFmts>
  <x:fonts count="4">
    <x:font>
      <x:sz val="11"/>
      <x:name val="Carlito"/>
    </x:font>
    <x:font>
      <x:sz val="13"/>
      <x:color rgb="FF243B35"/>
      <x:name val="Arial"/>
    </x:font>
    <x:font>
      <x:b/>
      <x:sz val="18"/>
      <x:color rgb="FF243B35"/>
      <x:name val="Arial"/>
    </x:font>
    <x:font>
      <x:b/>
      <x:sz val="13"/>
      <x:color rgb="FFFFFFFF"/>
      <x:name val="Arial"/>
    </x:font>
  </x:fonts>
  <x:fills count="5">
    <x:fill>
      <x:patternFill patternType="none"/>
    </x:fill>
    <x:fill>
      <x:patternFill patternType="gray125"/>
    </x:fill>
    <x:fill>
      <x:patternFill patternType="solid">
        <x:fgColor rgb="FFFFF5D9"/>
      </x:patternFill>
    </x:fill>
    <x:fill>
      <x:patternFill patternType="solid">
        <x:fgColor rgb="FF176C61"/>
      </x:patternFill>
    </x:fill>
    <x:fill>
      <x:patternFill patternType="solid">
        <x:fgColor rgb="FFEDF6F3"/>
      </x:patternFill>
    </x:fill>
  </x:fills>
  <x:borders count="1">
    <x:border>
      <x:left/>
      <x:right/>
      <x:top/>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201" fontId="3" fillId="3" borderId="0" xfId="0" applyNumberFormat="1" applyFont="1" applyFill="1" applyBorder="1" applyAlignment="1">
      <x:alignment horizontal="center" vertical="center" wrapText="1"/>
    </x:xf>
    <x:xf numFmtId="0" fontId="1" fillId="2" borderId="0" xfId="0" applyNumberFormat="1" applyFont="1" applyFill="1" applyBorder="1" applyAlignment="1">
      <x:alignment vertical="center"/>
    </x:xf>
    <x:xf numFmtId="0" fontId="1" fillId="2" borderId="0" xfId="0" applyNumberFormat="1" applyFont="1" applyFill="1" applyBorder="1" applyAlignment="1">
      <x:alignment horizontal="center" vertical="center"/>
    </x:xf>
    <x:xf numFmtId="0" fontId="1" fillId="4" borderId="0" xfId="0" applyNumberFormat="1" applyFont="1" applyFill="1" applyBorder="1" applyAlignment="1">
      <x:alignment vertical="center"/>
    </x:xf>
    <x:xf numFmtId="202" fontId="1" fillId="4" borderId="0" xfId="0" applyNumberFormat="1" applyFont="1" applyFill="1" applyBorder="1" applyAlignment="1">
      <x:alignment vertical="center"/>
    </x:xf>
    <x:xf numFmtId="0" fontId="1" fillId="4" borderId="0" xfId="0" applyNumberFormat="1" applyFont="1" applyFill="1" applyBorder="1" applyAlignment="1">
      <x:alignment horizontal="center" vertical="center"/>
    </x:xf>
    <x:xf numFmtId="203" fontId="1" fillId="2" borderId="0" xfId="0" applyNumberFormat="1" applyFont="1" applyFill="1" applyBorder="1" applyAlignment="1">
      <x:alignment vertical="center"/>
    </x:xf>
    <x:xf numFmtId="202" fontId="1" fillId="2" borderId="0" xfId="0" applyNumberFormat="1" applyFont="1" applyFill="1" applyBorder="1" applyAlignment="1">
      <x:alignment vertical="center"/>
    </x:xf>
    <x:xf numFmtId="202" fontId="1" fillId="0" borderId="0" xfId="0" applyNumberFormat="1" applyFont="1" applyFill="1" applyBorder="1" applyAlignment="1">
      <x:alignment vertical="center"/>
    </x:xf>
  </x:cellXfs>
  <x:cellStyles count="1">
    <x:cellStyle name="Normal" xfId="0"/>
  </x:cellStyles>
  <x:dxfs count="6">
    <x:dxf>
      <x:font>
        <x:b/>
        <x:color rgb="FFA52824"/>
      </x:font>
      <x:fill>
        <x:patternFill patternType="solid">
          <x:bgColor rgb="FFFCE8E6"/>
        </x:patternFill>
      </x:fill>
    </x:dxf>
    <x:dxf>
      <x:fill>
        <x:patternFill patternType="solid">
          <x:bgColor rgb="FFDDEFE8"/>
        </x:patternFill>
      </x:fill>
    </x:dxf>
    <x:dxf>
      <x:fill>
        <x:patternFill patternType="solid">
          <x:bgColor rgb="FFDCEAF4"/>
        </x:patternFill>
      </x:fill>
    </x:dxf>
    <x:dxf>
      <x:fill>
        <x:patternFill patternType="solid">
          <x:bgColor rgb="FFEBEFED"/>
        </x:patternFill>
      </x:fill>
    </x:dxf>
    <x:dxf>
      <x:font>
        <x:color rgb="FFA52824"/>
      </x:font>
      <x:fill>
        <x:patternFill patternType="solid">
          <x:bgColor rgb="FFFCE8E6"/>
        </x:patternFill>
      </x:fill>
    </x:dxf>
    <x:dxf>
      <x:font>
        <x:color rgb="FFA52824"/>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174d1857e3e4e98" /><Relationship Type="http://schemas.openxmlformats.org/officeDocument/2006/relationships/theme" Target="/xl/theme/theme1.xml" Id="R61441b52407846f3" /><Relationship Type="http://schemas.openxmlformats.org/officeDocument/2006/relationships/sharedStrings" Target="/xl/sharedStrings.xml" Id="Ra92cd40623b144ed" /><Relationship Type="http://schemas.openxmlformats.org/officeDocument/2006/relationships/worksheet" Target="/xl/worksheets/sheet1.xml" Id="R10bf668aac10432d" /><Relationship Type="http://schemas.openxmlformats.org/officeDocument/2006/relationships/worksheet" Target="/xl/worksheets/sheet2.xml" Id="R3d3dec0263a94e2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6C61"/>
  </x:sheetPr>
  <x:sheetViews>
    <x:sheetView showGridLines="0" workbookViewId="0">
      <x:pane xSplit="3" ySplit="5" topLeftCell="D6" activePane="bottomRight" state="frozen"/>
    </x:sheetView>
  </x:sheetViews>
  <x:sheetFormatPr defaultRowHeight="15"/>
  <x:cols>
    <x:col min="1" max="1" width="17.780000686645508" hidden="0" customWidth="1"/>
    <x:col min="2" max="2" width="13.890000343322754" hidden="0" customWidth="1"/>
    <x:col min="3" max="3" width="15" hidden="0" customWidth="1"/>
    <x:col min="4" max="4" width="7.440000057220459" hidden="0" customWidth="1"/>
    <x:col min="5" max="5" width="7.440000057220459" hidden="0" customWidth="1"/>
    <x:col min="6" max="6" width="7.440000057220459" hidden="0" customWidth="1"/>
    <x:col min="7" max="7" width="7.440000057220459" hidden="0" customWidth="1"/>
    <x:col min="8" max="8" width="7.440000057220459" hidden="0" customWidth="1"/>
    <x:col min="9" max="9" width="7.440000057220459" hidden="0" customWidth="1"/>
    <x:col min="10" max="10" width="7.440000057220459" hidden="0" customWidth="1"/>
    <x:col min="11" max="11" width="7.440000057220459" hidden="0" customWidth="1"/>
    <x:col min="12" max="12" width="7.440000057220459" hidden="0" customWidth="1"/>
    <x:col min="13" max="13" width="7.440000057220459" hidden="0" customWidth="1"/>
    <x:col min="14" max="14" width="7.440000057220459" hidden="0" customWidth="1"/>
    <x:col min="15" max="15" width="7.440000057220459" hidden="0" customWidth="1"/>
    <x:col min="16" max="16" width="7.440000057220459" hidden="0" customWidth="1"/>
    <x:col min="17" max="17" width="7.440000057220459" hidden="0" customWidth="1"/>
    <x:col min="18" max="18" width="7.440000057220459" hidden="0" customWidth="1"/>
    <x:col min="19" max="19" width="7.440000057220459" hidden="0" customWidth="1"/>
    <x:col min="20" max="20" width="7.440000057220459" hidden="0" customWidth="1"/>
    <x:col min="21" max="21" width="7.440000057220459" hidden="0" customWidth="1"/>
    <x:col min="22" max="22" width="7.440000057220459" hidden="0" customWidth="1"/>
    <x:col min="23" max="23" width="7.440000057220459" hidden="0" customWidth="1"/>
    <x:col min="24" max="24" width="7.440000057220459" hidden="0" customWidth="1"/>
    <x:col min="25" max="25" width="7.440000057220459" hidden="0" customWidth="1"/>
    <x:col min="26" max="26" width="7.440000057220459" hidden="0" customWidth="1"/>
    <x:col min="27" max="27" width="7.440000057220459" hidden="0" customWidth="1"/>
    <x:col min="28" max="28" width="7.440000057220459" hidden="0" customWidth="1"/>
    <x:col min="29" max="29" width="7.440000057220459" hidden="0" customWidth="1"/>
    <x:col min="30" max="30" width="7.440000057220459" hidden="0" customWidth="1"/>
    <x:col min="31" max="31" width="7.440000057220459" hidden="0" customWidth="1"/>
    <x:col min="32" max="32" width="7.440000057220459" hidden="0" customWidth="1"/>
    <x:col min="33" max="33" width="7.440000057220459" hidden="0" customWidth="1"/>
    <x:col min="34" max="34" width="7.440000057220459" hidden="0" customWidth="1"/>
  </x:cols>
  <x:sheetData>
    <x:row r="1" ht="30"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30" customHeight="1">
      <x:c r="A2" s="3" t="str">
        <x:v>月間シフト表</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30" customHeight="1">
      <x:c r="A3" s="2" t="str">
        <x:v>対象月</x:v>
      </x:c>
      <x:c r="B3" s="5" t="d">
        <x:v>2026-10-01T00:00:00.000Z</x:v>
      </x:c>
      <x:c r="C3" s="2"/>
      <x:c r="D3" s="2" t="str">
        <x:v>1〜7日を記入した例</x:v>
      </x:c>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34" customHeight="1">
      <x:c r="A4" s="2"/>
      <x:c r="B4" s="2"/>
      <x:c r="C4" s="2"/>
      <x:c r="D4" s="10" t="n">
        <x:f>DATE(YEAR($B$3),MONTH($B$3),1)</x:f>
        <x:v>46296</x:v>
      </x:c>
      <x:c r="E4" s="10" t="n">
        <x:f>IF(D4="","",IF(MONTH(D4+1)=MONTH($B$3),D4+1,""))</x:f>
        <x:v>46297</x:v>
      </x:c>
      <x:c r="F4" s="10" t="n">
        <x:f>IF(E4="","",IF(MONTH(E4+1)=MONTH($B$3),E4+1,""))</x:f>
        <x:v>46298</x:v>
      </x:c>
      <x:c r="G4" s="10" t="n">
        <x:f>IF(F4="","",IF(MONTH(F4+1)=MONTH($B$3),F4+1,""))</x:f>
        <x:v>46299</x:v>
      </x:c>
      <x:c r="H4" s="10" t="n">
        <x:f>IF(G4="","",IF(MONTH(G4+1)=MONTH($B$3),G4+1,""))</x:f>
        <x:v>46300</x:v>
      </x:c>
      <x:c r="I4" s="10" t="n">
        <x:f>IF(H4="","",IF(MONTH(H4+1)=MONTH($B$3),H4+1,""))</x:f>
        <x:v>46301</x:v>
      </x:c>
      <x:c r="J4" s="10" t="n">
        <x:f>IF(I4="","",IF(MONTH(I4+1)=MONTH($B$3),I4+1,""))</x:f>
        <x:v>46302</x:v>
      </x:c>
      <x:c r="K4" s="10" t="n">
        <x:f>IF(J4="","",IF(MONTH(J4+1)=MONTH($B$3),J4+1,""))</x:f>
        <x:v>46303</x:v>
      </x:c>
      <x:c r="L4" s="10" t="n">
        <x:f>IF(K4="","",IF(MONTH(K4+1)=MONTH($B$3),K4+1,""))</x:f>
        <x:v>46304</x:v>
      </x:c>
      <x:c r="M4" s="10" t="n">
        <x:f>IF(L4="","",IF(MONTH(L4+1)=MONTH($B$3),L4+1,""))</x:f>
        <x:v>46305</x:v>
      </x:c>
      <x:c r="N4" s="10" t="n">
        <x:f>IF(M4="","",IF(MONTH(M4+1)=MONTH($B$3),M4+1,""))</x:f>
        <x:v>46306</x:v>
      </x:c>
      <x:c r="O4" s="10" t="n">
        <x:f>IF(N4="","",IF(MONTH(N4+1)=MONTH($B$3),N4+1,""))</x:f>
        <x:v>46307</x:v>
      </x:c>
      <x:c r="P4" s="10" t="n">
        <x:f>IF(O4="","",IF(MONTH(O4+1)=MONTH($B$3),O4+1,""))</x:f>
        <x:v>46308</x:v>
      </x:c>
      <x:c r="Q4" s="10" t="n">
        <x:f>IF(P4="","",IF(MONTH(P4+1)=MONTH($B$3),P4+1,""))</x:f>
        <x:v>46309</x:v>
      </x:c>
      <x:c r="R4" s="10" t="n">
        <x:f>IF(Q4="","",IF(MONTH(Q4+1)=MONTH($B$3),Q4+1,""))</x:f>
        <x:v>46310</x:v>
      </x:c>
      <x:c r="S4" s="10" t="n">
        <x:f>IF(R4="","",IF(MONTH(R4+1)=MONTH($B$3),R4+1,""))</x:f>
        <x:v>46311</x:v>
      </x:c>
      <x:c r="T4" s="10" t="n">
        <x:f>IF(S4="","",IF(MONTH(S4+1)=MONTH($B$3),S4+1,""))</x:f>
        <x:v>46312</x:v>
      </x:c>
      <x:c r="U4" s="10" t="n">
        <x:f>IF(T4="","",IF(MONTH(T4+1)=MONTH($B$3),T4+1,""))</x:f>
        <x:v>46313</x:v>
      </x:c>
      <x:c r="V4" s="10" t="n">
        <x:f>IF(U4="","",IF(MONTH(U4+1)=MONTH($B$3),U4+1,""))</x:f>
        <x:v>46314</x:v>
      </x:c>
      <x:c r="W4" s="10" t="n">
        <x:f>IF(V4="","",IF(MONTH(V4+1)=MONTH($B$3),V4+1,""))</x:f>
        <x:v>46315</x:v>
      </x:c>
      <x:c r="X4" s="10" t="n">
        <x:f>IF(W4="","",IF(MONTH(W4+1)=MONTH($B$3),W4+1,""))</x:f>
        <x:v>46316</x:v>
      </x:c>
      <x:c r="Y4" s="10" t="n">
        <x:f>IF(X4="","",IF(MONTH(X4+1)=MONTH($B$3),X4+1,""))</x:f>
        <x:v>46317</x:v>
      </x:c>
      <x:c r="Z4" s="10" t="n">
        <x:f>IF(Y4="","",IF(MONTH(Y4+1)=MONTH($B$3),Y4+1,""))</x:f>
        <x:v>46318</x:v>
      </x:c>
      <x:c r="AA4" s="10" t="n">
        <x:f>IF(Z4="","",IF(MONTH(Z4+1)=MONTH($B$3),Z4+1,""))</x:f>
        <x:v>46319</x:v>
      </x:c>
      <x:c r="AB4" s="10" t="n">
        <x:f>IF(AA4="","",IF(MONTH(AA4+1)=MONTH($B$3),AA4+1,""))</x:f>
        <x:v>46320</x:v>
      </x:c>
      <x:c r="AC4" s="10" t="n">
        <x:f>IF(AB4="","",IF(MONTH(AB4+1)=MONTH($B$3),AB4+1,""))</x:f>
        <x:v>46321</x:v>
      </x:c>
      <x:c r="AD4" s="10" t="n">
        <x:f>IF(AC4="","",IF(MONTH(AC4+1)=MONTH($B$3),AC4+1,""))</x:f>
        <x:v>46322</x:v>
      </x:c>
      <x:c r="AE4" s="10" t="n">
        <x:f>IF(AD4="","",IF(MONTH(AD4+1)=MONTH($B$3),AD4+1,""))</x:f>
        <x:v>46323</x:v>
      </x:c>
      <x:c r="AF4" s="10" t="n">
        <x:f>IF(AE4="","",IF(MONTH(AE4+1)=MONTH($B$3),AE4+1,""))</x:f>
        <x:v>46324</x:v>
      </x:c>
      <x:c r="AG4" s="10" t="n">
        <x:f>IF(AF4="","",IF(MONTH(AF4+1)=MONTH($B$3),AF4+1,""))</x:f>
        <x:v>46325</x:v>
      </x:c>
      <x:c r="AH4" s="10" t="n">
        <x:f>IF(AG4="","",IF(MONTH(AG4+1)=MONTH($B$3),AG4+1,""))</x:f>
        <x:v>46326</x:v>
      </x:c>
    </x:row>
    <x:row r="5" ht="34" customHeight="1">
      <x:c r="A5" s="9" t="str">
        <x:v>氏名</x:v>
      </x:c>
      <x:c r="B5" s="9" t="str">
        <x:v>出勤日数</x:v>
      </x:c>
      <x:c r="C5" s="9" t="str">
        <x:v>勤務時間(h)</x:v>
      </x:c>
      <x:c r="D5" s="9" t="str">
        <x:f>IF(D4="","",CHOOSE(WEEKDAY(D4),"日","月","火","水","木","金","土"))</x:f>
        <x:v>木</x:v>
      </x:c>
      <x:c r="E5" s="9" t="str">
        <x:f>IF(E4="","",CHOOSE(WEEKDAY(E4),"日","月","火","水","木","金","土"))</x:f>
        <x:v>金</x:v>
      </x:c>
      <x:c r="F5" s="9" t="str">
        <x:f>IF(F4="","",CHOOSE(WEEKDAY(F4),"日","月","火","水","木","金","土"))</x:f>
        <x:v>土</x:v>
      </x:c>
      <x:c r="G5" s="9" t="str">
        <x:f>IF(G4="","",CHOOSE(WEEKDAY(G4),"日","月","火","水","木","金","土"))</x:f>
        <x:v>日</x:v>
      </x:c>
      <x:c r="H5" s="9" t="str">
        <x:f>IF(H4="","",CHOOSE(WEEKDAY(H4),"日","月","火","水","木","金","土"))</x:f>
        <x:v>月</x:v>
      </x:c>
      <x:c r="I5" s="9" t="str">
        <x:f>IF(I4="","",CHOOSE(WEEKDAY(I4),"日","月","火","水","木","金","土"))</x:f>
        <x:v>火</x:v>
      </x:c>
      <x:c r="J5" s="9" t="str">
        <x:f>IF(J4="","",CHOOSE(WEEKDAY(J4),"日","月","火","水","木","金","土"))</x:f>
        <x:v>水</x:v>
      </x:c>
      <x:c r="K5" s="9" t="str">
        <x:f>IF(K4="","",CHOOSE(WEEKDAY(K4),"日","月","火","水","木","金","土"))</x:f>
        <x:v>木</x:v>
      </x:c>
      <x:c r="L5" s="9" t="str">
        <x:f>IF(L4="","",CHOOSE(WEEKDAY(L4),"日","月","火","水","木","金","土"))</x:f>
        <x:v>金</x:v>
      </x:c>
      <x:c r="M5" s="9" t="str">
        <x:f>IF(M4="","",CHOOSE(WEEKDAY(M4),"日","月","火","水","木","金","土"))</x:f>
        <x:v>土</x:v>
      </x:c>
      <x:c r="N5" s="9" t="str">
        <x:f>IF(N4="","",CHOOSE(WEEKDAY(N4),"日","月","火","水","木","金","土"))</x:f>
        <x:v>日</x:v>
      </x:c>
      <x:c r="O5" s="9" t="str">
        <x:f>IF(O4="","",CHOOSE(WEEKDAY(O4),"日","月","火","水","木","金","土"))</x:f>
        <x:v>月</x:v>
      </x:c>
      <x:c r="P5" s="9" t="str">
        <x:f>IF(P4="","",CHOOSE(WEEKDAY(P4),"日","月","火","水","木","金","土"))</x:f>
        <x:v>火</x:v>
      </x:c>
      <x:c r="Q5" s="9" t="str">
        <x:f>IF(Q4="","",CHOOSE(WEEKDAY(Q4),"日","月","火","水","木","金","土"))</x:f>
        <x:v>水</x:v>
      </x:c>
      <x:c r="R5" s="9" t="str">
        <x:f>IF(R4="","",CHOOSE(WEEKDAY(R4),"日","月","火","水","木","金","土"))</x:f>
        <x:v>木</x:v>
      </x:c>
      <x:c r="S5" s="9" t="str">
        <x:f>IF(S4="","",CHOOSE(WEEKDAY(S4),"日","月","火","水","木","金","土"))</x:f>
        <x:v>金</x:v>
      </x:c>
      <x:c r="T5" s="9" t="str">
        <x:f>IF(T4="","",CHOOSE(WEEKDAY(T4),"日","月","火","水","木","金","土"))</x:f>
        <x:v>土</x:v>
      </x:c>
      <x:c r="U5" s="9" t="str">
        <x:f>IF(U4="","",CHOOSE(WEEKDAY(U4),"日","月","火","水","木","金","土"))</x:f>
        <x:v>日</x:v>
      </x:c>
      <x:c r="V5" s="9" t="str">
        <x:f>IF(V4="","",CHOOSE(WEEKDAY(V4),"日","月","火","水","木","金","土"))</x:f>
        <x:v>月</x:v>
      </x:c>
      <x:c r="W5" s="9" t="str">
        <x:f>IF(W4="","",CHOOSE(WEEKDAY(W4),"日","月","火","水","木","金","土"))</x:f>
        <x:v>火</x:v>
      </x:c>
      <x:c r="X5" s="9" t="str">
        <x:f>IF(X4="","",CHOOSE(WEEKDAY(X4),"日","月","火","水","木","金","土"))</x:f>
        <x:v>水</x:v>
      </x:c>
      <x:c r="Y5" s="9" t="str">
        <x:f>IF(Y4="","",CHOOSE(WEEKDAY(Y4),"日","月","火","水","木","金","土"))</x:f>
        <x:v>木</x:v>
      </x:c>
      <x:c r="Z5" s="9" t="str">
        <x:f>IF(Z4="","",CHOOSE(WEEKDAY(Z4),"日","月","火","水","木","金","土"))</x:f>
        <x:v>金</x:v>
      </x:c>
      <x:c r="AA5" s="9" t="str">
        <x:f>IF(AA4="","",CHOOSE(WEEKDAY(AA4),"日","月","火","水","木","金","土"))</x:f>
        <x:v>土</x:v>
      </x:c>
      <x:c r="AB5" s="9" t="str">
        <x:f>IF(AB4="","",CHOOSE(WEEKDAY(AB4),"日","月","火","水","木","金","土"))</x:f>
        <x:v>日</x:v>
      </x:c>
      <x:c r="AC5" s="9" t="str">
        <x:f>IF(AC4="","",CHOOSE(WEEKDAY(AC4),"日","月","火","水","木","金","土"))</x:f>
        <x:v>月</x:v>
      </x:c>
      <x:c r="AD5" s="9" t="str">
        <x:f>IF(AD4="","",CHOOSE(WEEKDAY(AD4),"日","月","火","水","木","金","土"))</x:f>
        <x:v>火</x:v>
      </x:c>
      <x:c r="AE5" s="9" t="str">
        <x:f>IF(AE4="","",CHOOSE(WEEKDAY(AE4),"日","月","火","水","木","金","土"))</x:f>
        <x:v>水</x:v>
      </x:c>
      <x:c r="AF5" s="9" t="str">
        <x:f>IF(AF4="","",CHOOSE(WEEKDAY(AF4),"日","月","火","水","木","金","土"))</x:f>
        <x:v>木</x:v>
      </x:c>
      <x:c r="AG5" s="9" t="str">
        <x:f>IF(AG4="","",CHOOSE(WEEKDAY(AG4),"日","月","火","水","木","金","土"))</x:f>
        <x:v>金</x:v>
      </x:c>
      <x:c r="AH5" s="9" t="str">
        <x:f>IF(AH4="","",CHOOSE(WEEKDAY(AH4),"日","月","火","水","木","金","土"))</x:f>
        <x:v>土</x:v>
      </x:c>
    </x:row>
    <x:row r="6" ht="30" customHeight="1">
      <x:c r="A6" s="11" t="str">
        <x:v>佐藤</x:v>
      </x:c>
      <x:c r="B6" s="13" t="n">
        <x:f>IF(A6="","",COUNTIFS(D6:AH6,"早",$D$4:$AH$4,"&gt;0")+COUNTIFS(D6:AH6,"遅",$D$4:$AH$4,"&gt;0"))</x:f>
        <x:v>5</x:v>
      </x:c>
      <x:c r="C6" s="14" t="n">
        <x:f>IF(A6="","",IF(OR(COUNT('勤務設定'!$E$6:$E$7)&lt;2,MIN('勤務設定'!$E$6:$E$7)&lt;0),"時間設定確認",COUNTIFS(D6:AH6,"早",$D$4:$AH$4,"&gt;0")*'勤務設定'!$E$6+COUNTIFS(D6:AH6,"遅",$D$4:$AH$4,"&gt;0")*'勤務設定'!$E$7))</x:f>
        <x:v>33</x:v>
      </x:c>
      <x:c r="D6" s="12" t="str">
        <x:v>早</x:v>
      </x:c>
      <x:c r="E6" s="12" t="str">
        <x:v>早</x:v>
      </x:c>
      <x:c r="F6" s="12" t="str">
        <x:v>休</x:v>
      </x:c>
      <x:c r="G6" s="12" t="str">
        <x:v>遅</x:v>
      </x:c>
      <x:c r="H6" s="12" t="str">
        <x:v>遅</x:v>
      </x:c>
      <x:c r="I6" s="12" t="str">
        <x:v>休</x:v>
      </x:c>
      <x:c r="J6" s="12" t="str">
        <x:v>早</x:v>
      </x:c>
      <x:c r="K6" s="12"/>
      <x:c r="L6" s="12"/>
      <x:c r="M6" s="12"/>
      <x:c r="N6" s="12"/>
      <x:c r="O6" s="12"/>
      <x:c r="P6" s="12"/>
      <x:c r="Q6" s="12"/>
      <x:c r="R6" s="12"/>
      <x:c r="S6" s="12"/>
      <x:c r="T6" s="12"/>
      <x:c r="U6" s="12"/>
      <x:c r="V6" s="12"/>
      <x:c r="W6" s="12"/>
      <x:c r="X6" s="12"/>
      <x:c r="Y6" s="12"/>
      <x:c r="Z6" s="12"/>
      <x:c r="AA6" s="12"/>
      <x:c r="AB6" s="12"/>
      <x:c r="AC6" s="12"/>
      <x:c r="AD6" s="12"/>
      <x:c r="AE6" s="12"/>
      <x:c r="AF6" s="12"/>
      <x:c r="AG6" s="12"/>
      <x:c r="AH6" s="12"/>
    </x:row>
    <x:row r="7" ht="30" customHeight="1">
      <x:c r="A7" s="11" t="str">
        <x:v>田中</x:v>
      </x:c>
      <x:c r="B7" s="13" t="n">
        <x:f>IF(A7="","",COUNTIFS(D7:AH7,"早",$D$4:$AH$4,"&gt;0")+COUNTIFS(D7:AH7,"遅",$D$4:$AH$4,"&gt;0"))</x:f>
        <x:v>5</x:v>
      </x:c>
      <x:c r="C7" s="14" t="n">
        <x:f>IF(A7="","",IF(OR(COUNT('勤務設定'!$E$6:$E$7)&lt;2,MIN('勤務設定'!$E$6:$E$7)&lt;0),"時間設定確認",COUNTIFS(D7:AH7,"早",$D$4:$AH$4,"&gt;0")*'勤務設定'!$E$6+COUNTIFS(D7:AH7,"遅",$D$4:$AH$4,"&gt;0")*'勤務設定'!$E$7))</x:f>
        <x:v>32</x:v>
      </x:c>
      <x:c r="D7" s="12" t="str">
        <x:v>遅</x:v>
      </x:c>
      <x:c r="E7" s="12" t="str">
        <x:v>休</x:v>
      </x:c>
      <x:c r="F7" s="12" t="str">
        <x:v>早</x:v>
      </x:c>
      <x:c r="G7" s="12" t="str">
        <x:v>早</x:v>
      </x:c>
      <x:c r="H7" s="12" t="str">
        <x:v>休</x:v>
      </x:c>
      <x:c r="I7" s="12" t="str">
        <x:v>遅</x:v>
      </x:c>
      <x:c r="J7" s="12" t="str">
        <x:v>遅</x:v>
      </x:c>
      <x:c r="K7" s="12"/>
      <x:c r="L7" s="12"/>
      <x:c r="M7" s="12"/>
      <x:c r="N7" s="12"/>
      <x:c r="O7" s="12"/>
      <x:c r="P7" s="12"/>
      <x:c r="Q7" s="12"/>
      <x:c r="R7" s="12"/>
      <x:c r="S7" s="12"/>
      <x:c r="T7" s="12"/>
      <x:c r="U7" s="12"/>
      <x:c r="V7" s="12"/>
      <x:c r="W7" s="12"/>
      <x:c r="X7" s="12"/>
      <x:c r="Y7" s="12"/>
      <x:c r="Z7" s="12"/>
      <x:c r="AA7" s="12"/>
      <x:c r="AB7" s="12"/>
      <x:c r="AC7" s="12"/>
      <x:c r="AD7" s="12"/>
      <x:c r="AE7" s="12"/>
      <x:c r="AF7" s="12"/>
      <x:c r="AG7" s="12"/>
      <x:c r="AH7" s="12"/>
    </x:row>
    <x:row r="8" ht="30" customHeight="1">
      <x:c r="A8" s="11" t="str">
        <x:v>鈴木</x:v>
      </x:c>
      <x:c r="B8" s="13" t="n">
        <x:f>IF(A8="","",COUNTIFS(D8:AH8,"早",$D$4:$AH$4,"&gt;0")+COUNTIFS(D8:AH8,"遅",$D$4:$AH$4,"&gt;0"))</x:f>
        <x:v>4</x:v>
      </x:c>
      <x:c r="C8" s="14" t="n">
        <x:f>IF(A8="","",IF(OR(COUNT('勤務設定'!$E$6:$E$7)&lt;2,MIN('勤務設定'!$E$6:$E$7)&lt;0),"時間設定確認",COUNTIFS(D8:AH8,"早",$D$4:$AH$4,"&gt;0")*'勤務設定'!$E$6+COUNTIFS(D8:AH8,"遅",$D$4:$AH$4,"&gt;0")*'勤務設定'!$E$7))</x:f>
        <x:v>26</x:v>
      </x:c>
      <x:c r="D8" s="12" t="str">
        <x:v>休</x:v>
      </x:c>
      <x:c r="E8" s="12" t="str">
        <x:v>遅</x:v>
      </x:c>
      <x:c r="F8" s="12" t="str">
        <x:v>遅</x:v>
      </x:c>
      <x:c r="G8" s="12" t="str">
        <x:v>休</x:v>
      </x:c>
      <x:c r="H8" s="12" t="str">
        <x:v>早</x:v>
      </x:c>
      <x:c r="I8" s="12" t="str">
        <x:v>早</x:v>
      </x:c>
      <x:c r="J8" s="12" t="str">
        <x:v>休</x:v>
      </x:c>
      <x:c r="K8" s="12"/>
      <x:c r="L8" s="12"/>
      <x:c r="M8" s="12"/>
      <x:c r="N8" s="12"/>
      <x:c r="O8" s="12"/>
      <x:c r="P8" s="12"/>
      <x:c r="Q8" s="12"/>
      <x:c r="R8" s="12"/>
      <x:c r="S8" s="12"/>
      <x:c r="T8" s="12"/>
      <x:c r="U8" s="12"/>
      <x:c r="V8" s="12"/>
      <x:c r="W8" s="12"/>
      <x:c r="X8" s="12"/>
      <x:c r="Y8" s="12"/>
      <x:c r="Z8" s="12"/>
      <x:c r="AA8" s="12"/>
      <x:c r="AB8" s="12"/>
      <x:c r="AC8" s="12"/>
      <x:c r="AD8" s="12"/>
      <x:c r="AE8" s="12"/>
      <x:c r="AF8" s="12"/>
      <x:c r="AG8" s="12"/>
      <x:c r="AH8" s="12"/>
    </x:row>
    <x:row r="9" ht="30" customHeight="1">
      <x:c r="A9" s="11" t="str">
        <x:v>高橋</x:v>
      </x:c>
      <x:c r="B9" s="13" t="n">
        <x:f>IF(A9="","",COUNTIFS(D9:AH9,"早",$D$4:$AH$4,"&gt;0")+COUNTIFS(D9:AH9,"遅",$D$4:$AH$4,"&gt;0"))</x:f>
        <x:v>5</x:v>
      </x:c>
      <x:c r="C9" s="14" t="n">
        <x:f>IF(A9="","",IF(OR(COUNT('勤務設定'!$E$6:$E$7)&lt;2,MIN('勤務設定'!$E$6:$E$7)&lt;0),"時間設定確認",COUNTIFS(D9:AH9,"早",$D$4:$AH$4,"&gt;0")*'勤務設定'!$E$6+COUNTIFS(D9:AH9,"遅",$D$4:$AH$4,"&gt;0")*'勤務設定'!$E$7))</x:f>
        <x:v>34</x:v>
      </x:c>
      <x:c r="D9" s="12" t="str">
        <x:v>早</x:v>
      </x:c>
      <x:c r="E9" s="12" t="str">
        <x:v>早</x:v>
      </x:c>
      <x:c r="F9" s="12" t="str">
        <x:v>休</x:v>
      </x:c>
      <x:c r="G9" s="12" t="str">
        <x:v>遅</x:v>
      </x:c>
      <x:c r="H9" s="12" t="str">
        <x:v>休</x:v>
      </x:c>
      <x:c r="I9" s="12" t="str">
        <x:v>早</x:v>
      </x:c>
      <x:c r="J9" s="12" t="str">
        <x:v>早</x:v>
      </x:c>
      <x:c r="K9" s="12"/>
      <x:c r="L9" s="12"/>
      <x:c r="M9" s="12"/>
      <x:c r="N9" s="12"/>
      <x:c r="O9" s="12"/>
      <x:c r="P9" s="12"/>
      <x:c r="Q9" s="12"/>
      <x:c r="R9" s="12"/>
      <x:c r="S9" s="12"/>
      <x:c r="T9" s="12"/>
      <x:c r="U9" s="12"/>
      <x:c r="V9" s="12"/>
      <x:c r="W9" s="12"/>
      <x:c r="X9" s="12"/>
      <x:c r="Y9" s="12"/>
      <x:c r="Z9" s="12"/>
      <x:c r="AA9" s="12"/>
      <x:c r="AB9" s="12"/>
      <x:c r="AC9" s="12"/>
      <x:c r="AD9" s="12"/>
      <x:c r="AE9" s="12"/>
      <x:c r="AF9" s="12"/>
      <x:c r="AG9" s="12"/>
      <x:c r="AH9" s="12"/>
    </x:row>
    <x:row r="10" ht="30" customHeight="1">
      <x:c r="A10" s="11" t="str">
        <x:v>伊藤</x:v>
      </x:c>
      <x:c r="B10" s="13" t="n">
        <x:f>IF(A10="","",COUNTIFS(D10:AH10,"早",$D$4:$AH$4,"&gt;0")+COUNTIFS(D10:AH10,"遅",$D$4:$AH$4,"&gt;0"))</x:f>
        <x:v>5</x:v>
      </x:c>
      <x:c r="C10" s="14" t="n">
        <x:f>IF(A10="","",IF(OR(COUNT('勤務設定'!$E$6:$E$7)&lt;2,MIN('勤務設定'!$E$6:$E$7)&lt;0),"時間設定確認",COUNTIFS(D10:AH10,"早",$D$4:$AH$4,"&gt;0")*'勤務設定'!$E$6+COUNTIFS(D10:AH10,"遅",$D$4:$AH$4,"&gt;0")*'勤務設定'!$E$7))</x:f>
        <x:v>32</x:v>
      </x:c>
      <x:c r="D10" s="12" t="str">
        <x:v>遅</x:v>
      </x:c>
      <x:c r="E10" s="12" t="str">
        <x:v>休</x:v>
      </x:c>
      <x:c r="F10" s="12" t="str">
        <x:v>早</x:v>
      </x:c>
      <x:c r="G10" s="12" t="str">
        <x:v>早</x:v>
      </x:c>
      <x:c r="H10" s="12" t="str">
        <x:v>遅</x:v>
      </x:c>
      <x:c r="I10" s="12" t="str">
        <x:v>休</x:v>
      </x:c>
      <x:c r="J10" s="12" t="str">
        <x:v>遅</x:v>
      </x:c>
      <x:c r="K10" s="12"/>
      <x:c r="L10" s="12"/>
      <x:c r="M10" s="12"/>
      <x:c r="N10" s="12"/>
      <x:c r="O10" s="12"/>
      <x:c r="P10" s="12"/>
      <x:c r="Q10" s="12"/>
      <x:c r="R10" s="12"/>
      <x:c r="S10" s="12"/>
      <x:c r="T10" s="12"/>
      <x:c r="U10" s="12"/>
      <x:c r="V10" s="12"/>
      <x:c r="W10" s="12"/>
      <x:c r="X10" s="12"/>
      <x:c r="Y10" s="12"/>
      <x:c r="Z10" s="12"/>
      <x:c r="AA10" s="12"/>
      <x:c r="AB10" s="12"/>
      <x:c r="AC10" s="12"/>
      <x:c r="AD10" s="12"/>
      <x:c r="AE10" s="12"/>
      <x:c r="AF10" s="12"/>
      <x:c r="AG10" s="12"/>
      <x:c r="AH10" s="12"/>
    </x:row>
    <x:row r="11" ht="30" customHeight="1">
      <x:c r="A11" s="2"/>
      <x:c r="B11" s="2"/>
      <x:c r="C11" s="2"/>
      <x:c r="D11" s="2"/>
      <x:c r="E11" s="2"/>
      <x:c r="F11" s="2"/>
      <x:c r="G11" s="2"/>
      <x:c r="H11" s="2"/>
      <x:c r="I11" s="2"/>
      <x:c r="J11" s="2"/>
      <x:c r="K11" s="2"/>
      <x:c r="L11" s="2"/>
      <x:c r="M11" s="2"/>
      <x:c r="N11" s="2"/>
      <x:c r="O11" s="2"/>
      <x:c r="P11" s="2"/>
      <x:c r="Q11" s="2"/>
      <x:c r="R11" s="2"/>
      <x:c r="S11" s="2"/>
      <x:c r="T11" s="2"/>
      <x:c r="U11" s="2"/>
      <x:c r="V11" s="2"/>
      <x:c r="W11" s="2"/>
      <x:c r="X11" s="2"/>
      <x:c r="Y11" s="2"/>
      <x:c r="Z11" s="2"/>
      <x:c r="AA11" s="2"/>
      <x:c r="AB11" s="2"/>
      <x:c r="AC11" s="2"/>
      <x:c r="AD11" s="2"/>
      <x:c r="AE11" s="2"/>
      <x:c r="AF11" s="2"/>
      <x:c r="AG11" s="2"/>
      <x:c r="AH11" s="2"/>
    </x:row>
    <x:row r="12" ht="30" customHeight="1">
      <x:c r="A12" s="2" t="str">
        <x:v>早番人数</x:v>
      </x:c>
      <x:c r="B12" s="2"/>
      <x:c r="C12" s="2"/>
      <x:c r="D12" s="15" t="n">
        <x:f>IF(D4="","",COUNTIFS(D$6:D$10,"早",$A$6:$A$10,"&lt;&gt;"))</x:f>
        <x:v>2</x:v>
      </x:c>
      <x:c r="E12" s="15" t="n">
        <x:f>IF(E4="","",COUNTIFS(E$6:E$10,"早",$A$6:$A$10,"&lt;&gt;"))</x:f>
        <x:v>2</x:v>
      </x:c>
      <x:c r="F12" s="15" t="n">
        <x:f>IF(F4="","",COUNTIFS(F$6:F$10,"早",$A$6:$A$10,"&lt;&gt;"))</x:f>
        <x:v>2</x:v>
      </x:c>
      <x:c r="G12" s="15" t="n">
        <x:f>IF(G4="","",COUNTIFS(G$6:G$10,"早",$A$6:$A$10,"&lt;&gt;"))</x:f>
        <x:v>2</x:v>
      </x:c>
      <x:c r="H12" s="15" t="n">
        <x:f>IF(H4="","",COUNTIFS(H$6:H$10,"早",$A$6:$A$10,"&lt;&gt;"))</x:f>
        <x:v>1</x:v>
      </x:c>
      <x:c r="I12" s="15" t="n">
        <x:f>IF(I4="","",COUNTIFS(I$6:I$10,"早",$A$6:$A$10,"&lt;&gt;"))</x:f>
        <x:v>2</x:v>
      </x:c>
      <x:c r="J12" s="15" t="n">
        <x:f>IF(J4="","",COUNTIFS(J$6:J$10,"早",$A$6:$A$10,"&lt;&gt;"))</x:f>
        <x:v>2</x:v>
      </x:c>
      <x:c r="K12" s="15" t="n">
        <x:f>IF(K4="","",COUNTIFS(K$6:K$10,"早",$A$6:$A$10,"&lt;&gt;"))</x:f>
        <x:v>0</x:v>
      </x:c>
      <x:c r="L12" s="15" t="n">
        <x:f>IF(L4="","",COUNTIFS(L$6:L$10,"早",$A$6:$A$10,"&lt;&gt;"))</x:f>
        <x:v>0</x:v>
      </x:c>
      <x:c r="M12" s="15" t="n">
        <x:f>IF(M4="","",COUNTIFS(M$6:M$10,"早",$A$6:$A$10,"&lt;&gt;"))</x:f>
        <x:v>0</x:v>
      </x:c>
      <x:c r="N12" s="15" t="n">
        <x:f>IF(N4="","",COUNTIFS(N$6:N$10,"早",$A$6:$A$10,"&lt;&gt;"))</x:f>
        <x:v>0</x:v>
      </x:c>
      <x:c r="O12" s="15" t="n">
        <x:f>IF(O4="","",COUNTIFS(O$6:O$10,"早",$A$6:$A$10,"&lt;&gt;"))</x:f>
        <x:v>0</x:v>
      </x:c>
      <x:c r="P12" s="15" t="n">
        <x:f>IF(P4="","",COUNTIFS(P$6:P$10,"早",$A$6:$A$10,"&lt;&gt;"))</x:f>
        <x:v>0</x:v>
      </x:c>
      <x:c r="Q12" s="15" t="n">
        <x:f>IF(Q4="","",COUNTIFS(Q$6:Q$10,"早",$A$6:$A$10,"&lt;&gt;"))</x:f>
        <x:v>0</x:v>
      </x:c>
      <x:c r="R12" s="15" t="n">
        <x:f>IF(R4="","",COUNTIFS(R$6:R$10,"早",$A$6:$A$10,"&lt;&gt;"))</x:f>
        <x:v>0</x:v>
      </x:c>
      <x:c r="S12" s="15" t="n">
        <x:f>IF(S4="","",COUNTIFS(S$6:S$10,"早",$A$6:$A$10,"&lt;&gt;"))</x:f>
        <x:v>0</x:v>
      </x:c>
      <x:c r="T12" s="15" t="n">
        <x:f>IF(T4="","",COUNTIFS(T$6:T$10,"早",$A$6:$A$10,"&lt;&gt;"))</x:f>
        <x:v>0</x:v>
      </x:c>
      <x:c r="U12" s="15" t="n">
        <x:f>IF(U4="","",COUNTIFS(U$6:U$10,"早",$A$6:$A$10,"&lt;&gt;"))</x:f>
        <x:v>0</x:v>
      </x:c>
      <x:c r="V12" s="15" t="n">
        <x:f>IF(V4="","",COUNTIFS(V$6:V$10,"早",$A$6:$A$10,"&lt;&gt;"))</x:f>
        <x:v>0</x:v>
      </x:c>
      <x:c r="W12" s="15" t="n">
        <x:f>IF(W4="","",COUNTIFS(W$6:W$10,"早",$A$6:$A$10,"&lt;&gt;"))</x:f>
        <x:v>0</x:v>
      </x:c>
      <x:c r="X12" s="15" t="n">
        <x:f>IF(X4="","",COUNTIFS(X$6:X$10,"早",$A$6:$A$10,"&lt;&gt;"))</x:f>
        <x:v>0</x:v>
      </x:c>
      <x:c r="Y12" s="15" t="n">
        <x:f>IF(Y4="","",COUNTIFS(Y$6:Y$10,"早",$A$6:$A$10,"&lt;&gt;"))</x:f>
        <x:v>0</x:v>
      </x:c>
      <x:c r="Z12" s="15" t="n">
        <x:f>IF(Z4="","",COUNTIFS(Z$6:Z$10,"早",$A$6:$A$10,"&lt;&gt;"))</x:f>
        <x:v>0</x:v>
      </x:c>
      <x:c r="AA12" s="15" t="n">
        <x:f>IF(AA4="","",COUNTIFS(AA$6:AA$10,"早",$A$6:$A$10,"&lt;&gt;"))</x:f>
        <x:v>0</x:v>
      </x:c>
      <x:c r="AB12" s="15" t="n">
        <x:f>IF(AB4="","",COUNTIFS(AB$6:AB$10,"早",$A$6:$A$10,"&lt;&gt;"))</x:f>
        <x:v>0</x:v>
      </x:c>
      <x:c r="AC12" s="15" t="n">
        <x:f>IF(AC4="","",COUNTIFS(AC$6:AC$10,"早",$A$6:$A$10,"&lt;&gt;"))</x:f>
        <x:v>0</x:v>
      </x:c>
      <x:c r="AD12" s="15" t="n">
        <x:f>IF(AD4="","",COUNTIFS(AD$6:AD$10,"早",$A$6:$A$10,"&lt;&gt;"))</x:f>
        <x:v>0</x:v>
      </x:c>
      <x:c r="AE12" s="15" t="n">
        <x:f>IF(AE4="","",COUNTIFS(AE$6:AE$10,"早",$A$6:$A$10,"&lt;&gt;"))</x:f>
        <x:v>0</x:v>
      </x:c>
      <x:c r="AF12" s="15" t="n">
        <x:f>IF(AF4="","",COUNTIFS(AF$6:AF$10,"早",$A$6:$A$10,"&lt;&gt;"))</x:f>
        <x:v>0</x:v>
      </x:c>
      <x:c r="AG12" s="15" t="n">
        <x:f>IF(AG4="","",COUNTIFS(AG$6:AG$10,"早",$A$6:$A$10,"&lt;&gt;"))</x:f>
        <x:v>0</x:v>
      </x:c>
      <x:c r="AH12" s="15" t="n">
        <x:f>IF(AH4="","",COUNTIFS(AH$6:AH$10,"早",$A$6:$A$10,"&lt;&gt;"))</x:f>
        <x:v>0</x:v>
      </x:c>
    </x:row>
    <x:row r="13" ht="30" customHeight="1">
      <x:c r="A13" s="2" t="str">
        <x:v>遅番人数</x:v>
      </x:c>
      <x:c r="B13" s="2"/>
      <x:c r="C13" s="2"/>
      <x:c r="D13" s="15" t="n">
        <x:f>IF(D4="","",COUNTIFS(D$6:D$10,"遅",$A$6:$A$10,"&lt;&gt;"))</x:f>
        <x:v>2</x:v>
      </x:c>
      <x:c r="E13" s="15" t="n">
        <x:f>IF(E4="","",COUNTIFS(E$6:E$10,"遅",$A$6:$A$10,"&lt;&gt;"))</x:f>
        <x:v>1</x:v>
      </x:c>
      <x:c r="F13" s="15" t="n">
        <x:f>IF(F4="","",COUNTIFS(F$6:F$10,"遅",$A$6:$A$10,"&lt;&gt;"))</x:f>
        <x:v>1</x:v>
      </x:c>
      <x:c r="G13" s="15" t="n">
        <x:f>IF(G4="","",COUNTIFS(G$6:G$10,"遅",$A$6:$A$10,"&lt;&gt;"))</x:f>
        <x:v>2</x:v>
      </x:c>
      <x:c r="H13" s="15" t="n">
        <x:f>IF(H4="","",COUNTIFS(H$6:H$10,"遅",$A$6:$A$10,"&lt;&gt;"))</x:f>
        <x:v>2</x:v>
      </x:c>
      <x:c r="I13" s="15" t="n">
        <x:f>IF(I4="","",COUNTIFS(I$6:I$10,"遅",$A$6:$A$10,"&lt;&gt;"))</x:f>
        <x:v>1</x:v>
      </x:c>
      <x:c r="J13" s="15" t="n">
        <x:f>IF(J4="","",COUNTIFS(J$6:J$10,"遅",$A$6:$A$10,"&lt;&gt;"))</x:f>
        <x:v>2</x:v>
      </x:c>
      <x:c r="K13" s="15" t="n">
        <x:f>IF(K4="","",COUNTIFS(K$6:K$10,"遅",$A$6:$A$10,"&lt;&gt;"))</x:f>
        <x:v>0</x:v>
      </x:c>
      <x:c r="L13" s="15" t="n">
        <x:f>IF(L4="","",COUNTIFS(L$6:L$10,"遅",$A$6:$A$10,"&lt;&gt;"))</x:f>
        <x:v>0</x:v>
      </x:c>
      <x:c r="M13" s="15" t="n">
        <x:f>IF(M4="","",COUNTIFS(M$6:M$10,"遅",$A$6:$A$10,"&lt;&gt;"))</x:f>
        <x:v>0</x:v>
      </x:c>
      <x:c r="N13" s="15" t="n">
        <x:f>IF(N4="","",COUNTIFS(N$6:N$10,"遅",$A$6:$A$10,"&lt;&gt;"))</x:f>
        <x:v>0</x:v>
      </x:c>
      <x:c r="O13" s="15" t="n">
        <x:f>IF(O4="","",COUNTIFS(O$6:O$10,"遅",$A$6:$A$10,"&lt;&gt;"))</x:f>
        <x:v>0</x:v>
      </x:c>
      <x:c r="P13" s="15" t="n">
        <x:f>IF(P4="","",COUNTIFS(P$6:P$10,"遅",$A$6:$A$10,"&lt;&gt;"))</x:f>
        <x:v>0</x:v>
      </x:c>
      <x:c r="Q13" s="15" t="n">
        <x:f>IF(Q4="","",COUNTIFS(Q$6:Q$10,"遅",$A$6:$A$10,"&lt;&gt;"))</x:f>
        <x:v>0</x:v>
      </x:c>
      <x:c r="R13" s="15" t="n">
        <x:f>IF(R4="","",COUNTIFS(R$6:R$10,"遅",$A$6:$A$10,"&lt;&gt;"))</x:f>
        <x:v>0</x:v>
      </x:c>
      <x:c r="S13" s="15" t="n">
        <x:f>IF(S4="","",COUNTIFS(S$6:S$10,"遅",$A$6:$A$10,"&lt;&gt;"))</x:f>
        <x:v>0</x:v>
      </x:c>
      <x:c r="T13" s="15" t="n">
        <x:f>IF(T4="","",COUNTIFS(T$6:T$10,"遅",$A$6:$A$10,"&lt;&gt;"))</x:f>
        <x:v>0</x:v>
      </x:c>
      <x:c r="U13" s="15" t="n">
        <x:f>IF(U4="","",COUNTIFS(U$6:U$10,"遅",$A$6:$A$10,"&lt;&gt;"))</x:f>
        <x:v>0</x:v>
      </x:c>
      <x:c r="V13" s="15" t="n">
        <x:f>IF(V4="","",COUNTIFS(V$6:V$10,"遅",$A$6:$A$10,"&lt;&gt;"))</x:f>
        <x:v>0</x:v>
      </x:c>
      <x:c r="W13" s="15" t="n">
        <x:f>IF(W4="","",COUNTIFS(W$6:W$10,"遅",$A$6:$A$10,"&lt;&gt;"))</x:f>
        <x:v>0</x:v>
      </x:c>
      <x:c r="X13" s="15" t="n">
        <x:f>IF(X4="","",COUNTIFS(X$6:X$10,"遅",$A$6:$A$10,"&lt;&gt;"))</x:f>
        <x:v>0</x:v>
      </x:c>
      <x:c r="Y13" s="15" t="n">
        <x:f>IF(Y4="","",COUNTIFS(Y$6:Y$10,"遅",$A$6:$A$10,"&lt;&gt;"))</x:f>
        <x:v>0</x:v>
      </x:c>
      <x:c r="Z13" s="15" t="n">
        <x:f>IF(Z4="","",COUNTIFS(Z$6:Z$10,"遅",$A$6:$A$10,"&lt;&gt;"))</x:f>
        <x:v>0</x:v>
      </x:c>
      <x:c r="AA13" s="15" t="n">
        <x:f>IF(AA4="","",COUNTIFS(AA$6:AA$10,"遅",$A$6:$A$10,"&lt;&gt;"))</x:f>
        <x:v>0</x:v>
      </x:c>
      <x:c r="AB13" s="15" t="n">
        <x:f>IF(AB4="","",COUNTIFS(AB$6:AB$10,"遅",$A$6:$A$10,"&lt;&gt;"))</x:f>
        <x:v>0</x:v>
      </x:c>
      <x:c r="AC13" s="15" t="n">
        <x:f>IF(AC4="","",COUNTIFS(AC$6:AC$10,"遅",$A$6:$A$10,"&lt;&gt;"))</x:f>
        <x:v>0</x:v>
      </x:c>
      <x:c r="AD13" s="15" t="n">
        <x:f>IF(AD4="","",COUNTIFS(AD$6:AD$10,"遅",$A$6:$A$10,"&lt;&gt;"))</x:f>
        <x:v>0</x:v>
      </x:c>
      <x:c r="AE13" s="15" t="n">
        <x:f>IF(AE4="","",COUNTIFS(AE$6:AE$10,"遅",$A$6:$A$10,"&lt;&gt;"))</x:f>
        <x:v>0</x:v>
      </x:c>
      <x:c r="AF13" s="15" t="n">
        <x:f>IF(AF4="","",COUNTIFS(AF$6:AF$10,"遅",$A$6:$A$10,"&lt;&gt;"))</x:f>
        <x:v>0</x:v>
      </x:c>
      <x:c r="AG13" s="15" t="n">
        <x:f>IF(AG4="","",COUNTIFS(AG$6:AG$10,"遅",$A$6:$A$10,"&lt;&gt;"))</x:f>
        <x:v>0</x:v>
      </x:c>
      <x:c r="AH13" s="15" t="n">
        <x:f>IF(AH4="","",COUNTIFS(AH$6:AH$10,"遅",$A$6:$A$10,"&lt;&gt;"))</x:f>
        <x:v>0</x:v>
      </x:c>
    </x:row>
    <x:row r="14" ht="30" customHeight="1">
      <x:c r="A14" s="2" t="str">
        <x:v>出勤人数</x:v>
      </x:c>
      <x:c r="B14" s="2"/>
      <x:c r="C14" s="2"/>
      <x:c r="D14" s="15" t="n">
        <x:f>IF(D4="","",SUM(D12:D13))</x:f>
        <x:v>4</x:v>
      </x:c>
      <x:c r="E14" s="15" t="n">
        <x:f>IF(E4="","",SUM(E12:E13))</x:f>
        <x:v>3</x:v>
      </x:c>
      <x:c r="F14" s="15" t="n">
        <x:f>IF(F4="","",SUM(F12:F13))</x:f>
        <x:v>3</x:v>
      </x:c>
      <x:c r="G14" s="15" t="n">
        <x:f>IF(G4="","",SUM(G12:G13))</x:f>
        <x:v>4</x:v>
      </x:c>
      <x:c r="H14" s="15" t="n">
        <x:f>IF(H4="","",SUM(H12:H13))</x:f>
        <x:v>3</x:v>
      </x:c>
      <x:c r="I14" s="15" t="n">
        <x:f>IF(I4="","",SUM(I12:I13))</x:f>
        <x:v>3</x:v>
      </x:c>
      <x:c r="J14" s="15" t="n">
        <x:f>IF(J4="","",SUM(J12:J13))</x:f>
        <x:v>4</x:v>
      </x:c>
      <x:c r="K14" s="15" t="n">
        <x:f>IF(K4="","",SUM(K12:K13))</x:f>
        <x:v>0</x:v>
      </x:c>
      <x:c r="L14" s="15" t="n">
        <x:f>IF(L4="","",SUM(L12:L13))</x:f>
        <x:v>0</x:v>
      </x:c>
      <x:c r="M14" s="15" t="n">
        <x:f>IF(M4="","",SUM(M12:M13))</x:f>
        <x:v>0</x:v>
      </x:c>
      <x:c r="N14" s="15" t="n">
        <x:f>IF(N4="","",SUM(N12:N13))</x:f>
        <x:v>0</x:v>
      </x:c>
      <x:c r="O14" s="15" t="n">
        <x:f>IF(O4="","",SUM(O12:O13))</x:f>
        <x:v>0</x:v>
      </x:c>
      <x:c r="P14" s="15" t="n">
        <x:f>IF(P4="","",SUM(P12:P13))</x:f>
        <x:v>0</x:v>
      </x:c>
      <x:c r="Q14" s="15" t="n">
        <x:f>IF(Q4="","",SUM(Q12:Q13))</x:f>
        <x:v>0</x:v>
      </x:c>
      <x:c r="R14" s="15" t="n">
        <x:f>IF(R4="","",SUM(R12:R13))</x:f>
        <x:v>0</x:v>
      </x:c>
      <x:c r="S14" s="15" t="n">
        <x:f>IF(S4="","",SUM(S12:S13))</x:f>
        <x:v>0</x:v>
      </x:c>
      <x:c r="T14" s="15" t="n">
        <x:f>IF(T4="","",SUM(T12:T13))</x:f>
        <x:v>0</x:v>
      </x:c>
      <x:c r="U14" s="15" t="n">
        <x:f>IF(U4="","",SUM(U12:U13))</x:f>
        <x:v>0</x:v>
      </x:c>
      <x:c r="V14" s="15" t="n">
        <x:f>IF(V4="","",SUM(V12:V13))</x:f>
        <x:v>0</x:v>
      </x:c>
      <x:c r="W14" s="15" t="n">
        <x:f>IF(W4="","",SUM(W12:W13))</x:f>
        <x:v>0</x:v>
      </x:c>
      <x:c r="X14" s="15" t="n">
        <x:f>IF(X4="","",SUM(X12:X13))</x:f>
        <x:v>0</x:v>
      </x:c>
      <x:c r="Y14" s="15" t="n">
        <x:f>IF(Y4="","",SUM(Y12:Y13))</x:f>
        <x:v>0</x:v>
      </x:c>
      <x:c r="Z14" s="15" t="n">
        <x:f>IF(Z4="","",SUM(Z12:Z13))</x:f>
        <x:v>0</x:v>
      </x:c>
      <x:c r="AA14" s="15" t="n">
        <x:f>IF(AA4="","",SUM(AA12:AA13))</x:f>
        <x:v>0</x:v>
      </x:c>
      <x:c r="AB14" s="15" t="n">
        <x:f>IF(AB4="","",SUM(AB12:AB13))</x:f>
        <x:v>0</x:v>
      </x:c>
      <x:c r="AC14" s="15" t="n">
        <x:f>IF(AC4="","",SUM(AC12:AC13))</x:f>
        <x:v>0</x:v>
      </x:c>
      <x:c r="AD14" s="15" t="n">
        <x:f>IF(AD4="","",SUM(AD12:AD13))</x:f>
        <x:v>0</x:v>
      </x:c>
      <x:c r="AE14" s="15" t="n">
        <x:f>IF(AE4="","",SUM(AE12:AE13))</x:f>
        <x:v>0</x:v>
      </x:c>
      <x:c r="AF14" s="15" t="n">
        <x:f>IF(AF4="","",SUM(AF12:AF13))</x:f>
        <x:v>0</x:v>
      </x:c>
      <x:c r="AG14" s="15" t="n">
        <x:f>IF(AG4="","",SUM(AG12:AG13))</x:f>
        <x:v>0</x:v>
      </x:c>
      <x:c r="AH14" s="15" t="n">
        <x:f>IF(AH4="","",SUM(AH12:AH13))</x:f>
        <x:v>0</x:v>
      </x:c>
    </x:row>
    <x:row r="15" ht="30" customHeight="1">
      <x:c r="A15" s="2" t="str">
        <x:v>必要人数</x:v>
      </x:c>
      <x:c r="B15" s="2"/>
      <x:c r="C15" s="2"/>
      <x:c r="D15" s="12" t="n">
        <x:v>4</x:v>
      </x:c>
      <x:c r="E15" s="12" t="n">
        <x:v>4</x:v>
      </x:c>
      <x:c r="F15" s="12" t="n">
        <x:v>4</x:v>
      </x:c>
      <x:c r="G15" s="12" t="n">
        <x:v>4</x:v>
      </x:c>
      <x:c r="H15" s="12" t="n">
        <x:v>4</x:v>
      </x:c>
      <x:c r="I15" s="12" t="n">
        <x:v>4</x:v>
      </x:c>
      <x:c r="J15" s="12" t="n">
        <x:v>4</x:v>
      </x:c>
      <x:c r="K15" s="12" t="n">
        <x:v>4</x:v>
      </x:c>
      <x:c r="L15" s="12" t="n">
        <x:v>4</x:v>
      </x:c>
      <x:c r="M15" s="12" t="n">
        <x:v>4</x:v>
      </x:c>
      <x:c r="N15" s="12" t="n">
        <x:v>4</x:v>
      </x:c>
      <x:c r="O15" s="12" t="n">
        <x:v>4</x:v>
      </x:c>
      <x:c r="P15" s="12" t="n">
        <x:v>4</x:v>
      </x:c>
      <x:c r="Q15" s="12" t="n">
        <x:v>4</x:v>
      </x:c>
      <x:c r="R15" s="12" t="n">
        <x:v>4</x:v>
      </x:c>
      <x:c r="S15" s="12" t="n">
        <x:v>4</x:v>
      </x:c>
      <x:c r="T15" s="12" t="n">
        <x:v>4</x:v>
      </x:c>
      <x:c r="U15" s="12" t="n">
        <x:v>4</x:v>
      </x:c>
      <x:c r="V15" s="12" t="n">
        <x:v>4</x:v>
      </x:c>
      <x:c r="W15" s="12" t="n">
        <x:v>4</x:v>
      </x:c>
      <x:c r="X15" s="12" t="n">
        <x:v>4</x:v>
      </x:c>
      <x:c r="Y15" s="12" t="n">
        <x:v>4</x:v>
      </x:c>
      <x:c r="Z15" s="12" t="n">
        <x:v>4</x:v>
      </x:c>
      <x:c r="AA15" s="12" t="n">
        <x:v>4</x:v>
      </x:c>
      <x:c r="AB15" s="12" t="n">
        <x:v>4</x:v>
      </x:c>
      <x:c r="AC15" s="12" t="n">
        <x:v>4</x:v>
      </x:c>
      <x:c r="AD15" s="12" t="n">
        <x:v>4</x:v>
      </x:c>
      <x:c r="AE15" s="12" t="n">
        <x:v>4</x:v>
      </x:c>
      <x:c r="AF15" s="12" t="n">
        <x:v>4</x:v>
      </x:c>
      <x:c r="AG15" s="12" t="n">
        <x:v>4</x:v>
      </x:c>
      <x:c r="AH15" s="12" t="n">
        <x:v>4</x:v>
      </x:c>
    </x:row>
    <x:row r="16" ht="30" customHeight="1">
      <x:c r="A16" s="2" t="str">
        <x:v>不足人数</x:v>
      </x:c>
      <x:c r="B16" s="2"/>
      <x:c r="C16" s="2"/>
      <x:c r="D16" s="15" t="n">
        <x:f>IF(D4="","",IF(COUNT(D15)=0,"必要数未入力",MAX(0,D15-D14)))</x:f>
        <x:v>0</x:v>
      </x:c>
      <x:c r="E16" s="15" t="n">
        <x:f>IF(E4="","",IF(COUNT(E15)=0,"必要数未入力",MAX(0,E15-E14)))</x:f>
        <x:v>1</x:v>
      </x:c>
      <x:c r="F16" s="15" t="n">
        <x:f>IF(F4="","",IF(COUNT(F15)=0,"必要数未入力",MAX(0,F15-F14)))</x:f>
        <x:v>1</x:v>
      </x:c>
      <x:c r="G16" s="15" t="n">
        <x:f>IF(G4="","",IF(COUNT(G15)=0,"必要数未入力",MAX(0,G15-G14)))</x:f>
        <x:v>0</x:v>
      </x:c>
      <x:c r="H16" s="15" t="n">
        <x:f>IF(H4="","",IF(COUNT(H15)=0,"必要数未入力",MAX(0,H15-H14)))</x:f>
        <x:v>1</x:v>
      </x:c>
      <x:c r="I16" s="15" t="n">
        <x:f>IF(I4="","",IF(COUNT(I15)=0,"必要数未入力",MAX(0,I15-I14)))</x:f>
        <x:v>1</x:v>
      </x:c>
      <x:c r="J16" s="15" t="n">
        <x:f>IF(J4="","",IF(COUNT(J15)=0,"必要数未入力",MAX(0,J15-J14)))</x:f>
        <x:v>0</x:v>
      </x:c>
      <x:c r="K16" s="15" t="n">
        <x:f>IF(K4="","",IF(COUNT(K15)=0,"必要数未入力",MAX(0,K15-K14)))</x:f>
        <x:v>4</x:v>
      </x:c>
      <x:c r="L16" s="15" t="n">
        <x:f>IF(L4="","",IF(COUNT(L15)=0,"必要数未入力",MAX(0,L15-L14)))</x:f>
        <x:v>4</x:v>
      </x:c>
      <x:c r="M16" s="15" t="n">
        <x:f>IF(M4="","",IF(COUNT(M15)=0,"必要数未入力",MAX(0,M15-M14)))</x:f>
        <x:v>4</x:v>
      </x:c>
      <x:c r="N16" s="15" t="n">
        <x:f>IF(N4="","",IF(COUNT(N15)=0,"必要数未入力",MAX(0,N15-N14)))</x:f>
        <x:v>4</x:v>
      </x:c>
      <x:c r="O16" s="15" t="n">
        <x:f>IF(O4="","",IF(COUNT(O15)=0,"必要数未入力",MAX(0,O15-O14)))</x:f>
        <x:v>4</x:v>
      </x:c>
      <x:c r="P16" s="15" t="n">
        <x:f>IF(P4="","",IF(COUNT(P15)=0,"必要数未入力",MAX(0,P15-P14)))</x:f>
        <x:v>4</x:v>
      </x:c>
      <x:c r="Q16" s="15" t="n">
        <x:f>IF(Q4="","",IF(COUNT(Q15)=0,"必要数未入力",MAX(0,Q15-Q14)))</x:f>
        <x:v>4</x:v>
      </x:c>
      <x:c r="R16" s="15" t="n">
        <x:f>IF(R4="","",IF(COUNT(R15)=0,"必要数未入力",MAX(0,R15-R14)))</x:f>
        <x:v>4</x:v>
      </x:c>
      <x:c r="S16" s="15" t="n">
        <x:f>IF(S4="","",IF(COUNT(S15)=0,"必要数未入力",MAX(0,S15-S14)))</x:f>
        <x:v>4</x:v>
      </x:c>
      <x:c r="T16" s="15" t="n">
        <x:f>IF(T4="","",IF(COUNT(T15)=0,"必要数未入力",MAX(0,T15-T14)))</x:f>
        <x:v>4</x:v>
      </x:c>
      <x:c r="U16" s="15" t="n">
        <x:f>IF(U4="","",IF(COUNT(U15)=0,"必要数未入力",MAX(0,U15-U14)))</x:f>
        <x:v>4</x:v>
      </x:c>
      <x:c r="V16" s="15" t="n">
        <x:f>IF(V4="","",IF(COUNT(V15)=0,"必要数未入力",MAX(0,V15-V14)))</x:f>
        <x:v>4</x:v>
      </x:c>
      <x:c r="W16" s="15" t="n">
        <x:f>IF(W4="","",IF(COUNT(W15)=0,"必要数未入力",MAX(0,W15-W14)))</x:f>
        <x:v>4</x:v>
      </x:c>
      <x:c r="X16" s="15" t="n">
        <x:f>IF(X4="","",IF(COUNT(X15)=0,"必要数未入力",MAX(0,X15-X14)))</x:f>
        <x:v>4</x:v>
      </x:c>
      <x:c r="Y16" s="15" t="n">
        <x:f>IF(Y4="","",IF(COUNT(Y15)=0,"必要数未入力",MAX(0,Y15-Y14)))</x:f>
        <x:v>4</x:v>
      </x:c>
      <x:c r="Z16" s="15" t="n">
        <x:f>IF(Z4="","",IF(COUNT(Z15)=0,"必要数未入力",MAX(0,Z15-Z14)))</x:f>
        <x:v>4</x:v>
      </x:c>
      <x:c r="AA16" s="15" t="n">
        <x:f>IF(AA4="","",IF(COUNT(AA15)=0,"必要数未入力",MAX(0,AA15-AA14)))</x:f>
        <x:v>4</x:v>
      </x:c>
      <x:c r="AB16" s="15" t="n">
        <x:f>IF(AB4="","",IF(COUNT(AB15)=0,"必要数未入力",MAX(0,AB15-AB14)))</x:f>
        <x:v>4</x:v>
      </x:c>
      <x:c r="AC16" s="15" t="n">
        <x:f>IF(AC4="","",IF(COUNT(AC15)=0,"必要数未入力",MAX(0,AC15-AC14)))</x:f>
        <x:v>4</x:v>
      </x:c>
      <x:c r="AD16" s="15" t="n">
        <x:f>IF(AD4="","",IF(COUNT(AD15)=0,"必要数未入力",MAX(0,AD15-AD14)))</x:f>
        <x:v>4</x:v>
      </x:c>
      <x:c r="AE16" s="15" t="n">
        <x:f>IF(AE4="","",IF(COUNT(AE15)=0,"必要数未入力",MAX(0,AE15-AE14)))</x:f>
        <x:v>4</x:v>
      </x:c>
      <x:c r="AF16" s="15" t="n">
        <x:f>IF(AF4="","",IF(COUNT(AF15)=0,"必要数未入力",MAX(0,AF15-AF14)))</x:f>
        <x:v>4</x:v>
      </x:c>
      <x:c r="AG16" s="15" t="n">
        <x:f>IF(AG4="","",IF(COUNT(AG15)=0,"必要数未入力",MAX(0,AG15-AG14)))</x:f>
        <x:v>4</x:v>
      </x:c>
      <x:c r="AH16" s="15" t="n">
        <x:f>IF(AH4="","",IF(COUNT(AH15)=0,"必要数未入力",MAX(0,AH15-AH14)))</x:f>
        <x:v>4</x:v>
      </x:c>
    </x:row>
    <x:row r="17" ht="30" customHeight="1">
      <x:c r="A17" s="2" t="str">
        <x:v>未入力等</x:v>
      </x:c>
      <x:c r="B17" s="2"/>
      <x:c r="C17" s="2"/>
      <x:c r="D17" s="15" t="n">
        <x:f>IF(D4="","",COUNTIFS($A$6:$A$10,"&lt;&gt;")-SUM(D12:D13)-COUNTIFS(D$6:D$10,"休",$A$6:$A$10,"&lt;&gt;"))</x:f>
        <x:v>0</x:v>
      </x:c>
      <x:c r="E17" s="15" t="n">
        <x:f>IF(E4="","",COUNTIFS($A$6:$A$10,"&lt;&gt;")-SUM(E12:E13)-COUNTIFS(E$6:E$10,"休",$A$6:$A$10,"&lt;&gt;"))</x:f>
        <x:v>0</x:v>
      </x:c>
      <x:c r="F17" s="15" t="n">
        <x:f>IF(F4="","",COUNTIFS($A$6:$A$10,"&lt;&gt;")-SUM(F12:F13)-COUNTIFS(F$6:F$10,"休",$A$6:$A$10,"&lt;&gt;"))</x:f>
        <x:v>0</x:v>
      </x:c>
      <x:c r="G17" s="15" t="n">
        <x:f>IF(G4="","",COUNTIFS($A$6:$A$10,"&lt;&gt;")-SUM(G12:G13)-COUNTIFS(G$6:G$10,"休",$A$6:$A$10,"&lt;&gt;"))</x:f>
        <x:v>0</x:v>
      </x:c>
      <x:c r="H17" s="15" t="n">
        <x:f>IF(H4="","",COUNTIFS($A$6:$A$10,"&lt;&gt;")-SUM(H12:H13)-COUNTIFS(H$6:H$10,"休",$A$6:$A$10,"&lt;&gt;"))</x:f>
        <x:v>0</x:v>
      </x:c>
      <x:c r="I17" s="15" t="n">
        <x:f>IF(I4="","",COUNTIFS($A$6:$A$10,"&lt;&gt;")-SUM(I12:I13)-COUNTIFS(I$6:I$10,"休",$A$6:$A$10,"&lt;&gt;"))</x:f>
        <x:v>0</x:v>
      </x:c>
      <x:c r="J17" s="15" t="n">
        <x:f>IF(J4="","",COUNTIFS($A$6:$A$10,"&lt;&gt;")-SUM(J12:J13)-COUNTIFS(J$6:J$10,"休",$A$6:$A$10,"&lt;&gt;"))</x:f>
        <x:v>0</x:v>
      </x:c>
      <x:c r="K17" s="15" t="n">
        <x:f>IF(K4="","",COUNTIFS($A$6:$A$10,"&lt;&gt;")-SUM(K12:K13)-COUNTIFS(K$6:K$10,"休",$A$6:$A$10,"&lt;&gt;"))</x:f>
        <x:v>5</x:v>
      </x:c>
      <x:c r="L17" s="15" t="n">
        <x:f>IF(L4="","",COUNTIFS($A$6:$A$10,"&lt;&gt;")-SUM(L12:L13)-COUNTIFS(L$6:L$10,"休",$A$6:$A$10,"&lt;&gt;"))</x:f>
        <x:v>5</x:v>
      </x:c>
      <x:c r="M17" s="15" t="n">
        <x:f>IF(M4="","",COUNTIFS($A$6:$A$10,"&lt;&gt;")-SUM(M12:M13)-COUNTIFS(M$6:M$10,"休",$A$6:$A$10,"&lt;&gt;"))</x:f>
        <x:v>5</x:v>
      </x:c>
      <x:c r="N17" s="15" t="n">
        <x:f>IF(N4="","",COUNTIFS($A$6:$A$10,"&lt;&gt;")-SUM(N12:N13)-COUNTIFS(N$6:N$10,"休",$A$6:$A$10,"&lt;&gt;"))</x:f>
        <x:v>5</x:v>
      </x:c>
      <x:c r="O17" s="15" t="n">
        <x:f>IF(O4="","",COUNTIFS($A$6:$A$10,"&lt;&gt;")-SUM(O12:O13)-COUNTIFS(O$6:O$10,"休",$A$6:$A$10,"&lt;&gt;"))</x:f>
        <x:v>5</x:v>
      </x:c>
      <x:c r="P17" s="15" t="n">
        <x:f>IF(P4="","",COUNTIFS($A$6:$A$10,"&lt;&gt;")-SUM(P12:P13)-COUNTIFS(P$6:P$10,"休",$A$6:$A$10,"&lt;&gt;"))</x:f>
        <x:v>5</x:v>
      </x:c>
      <x:c r="Q17" s="15" t="n">
        <x:f>IF(Q4="","",COUNTIFS($A$6:$A$10,"&lt;&gt;")-SUM(Q12:Q13)-COUNTIFS(Q$6:Q$10,"休",$A$6:$A$10,"&lt;&gt;"))</x:f>
        <x:v>5</x:v>
      </x:c>
      <x:c r="R17" s="15" t="n">
        <x:f>IF(R4="","",COUNTIFS($A$6:$A$10,"&lt;&gt;")-SUM(R12:R13)-COUNTIFS(R$6:R$10,"休",$A$6:$A$10,"&lt;&gt;"))</x:f>
        <x:v>5</x:v>
      </x:c>
      <x:c r="S17" s="15" t="n">
        <x:f>IF(S4="","",COUNTIFS($A$6:$A$10,"&lt;&gt;")-SUM(S12:S13)-COUNTIFS(S$6:S$10,"休",$A$6:$A$10,"&lt;&gt;"))</x:f>
        <x:v>5</x:v>
      </x:c>
      <x:c r="T17" s="15" t="n">
        <x:f>IF(T4="","",COUNTIFS($A$6:$A$10,"&lt;&gt;")-SUM(T12:T13)-COUNTIFS(T$6:T$10,"休",$A$6:$A$10,"&lt;&gt;"))</x:f>
        <x:v>5</x:v>
      </x:c>
      <x:c r="U17" s="15" t="n">
        <x:f>IF(U4="","",COUNTIFS($A$6:$A$10,"&lt;&gt;")-SUM(U12:U13)-COUNTIFS(U$6:U$10,"休",$A$6:$A$10,"&lt;&gt;"))</x:f>
        <x:v>5</x:v>
      </x:c>
      <x:c r="V17" s="15" t="n">
        <x:f>IF(V4="","",COUNTIFS($A$6:$A$10,"&lt;&gt;")-SUM(V12:V13)-COUNTIFS(V$6:V$10,"休",$A$6:$A$10,"&lt;&gt;"))</x:f>
        <x:v>5</x:v>
      </x:c>
      <x:c r="W17" s="15" t="n">
        <x:f>IF(W4="","",COUNTIFS($A$6:$A$10,"&lt;&gt;")-SUM(W12:W13)-COUNTIFS(W$6:W$10,"休",$A$6:$A$10,"&lt;&gt;"))</x:f>
        <x:v>5</x:v>
      </x:c>
      <x:c r="X17" s="15" t="n">
        <x:f>IF(X4="","",COUNTIFS($A$6:$A$10,"&lt;&gt;")-SUM(X12:X13)-COUNTIFS(X$6:X$10,"休",$A$6:$A$10,"&lt;&gt;"))</x:f>
        <x:v>5</x:v>
      </x:c>
      <x:c r="Y17" s="15" t="n">
        <x:f>IF(Y4="","",COUNTIFS($A$6:$A$10,"&lt;&gt;")-SUM(Y12:Y13)-COUNTIFS(Y$6:Y$10,"休",$A$6:$A$10,"&lt;&gt;"))</x:f>
        <x:v>5</x:v>
      </x:c>
      <x:c r="Z17" s="15" t="n">
        <x:f>IF(Z4="","",COUNTIFS($A$6:$A$10,"&lt;&gt;")-SUM(Z12:Z13)-COUNTIFS(Z$6:Z$10,"休",$A$6:$A$10,"&lt;&gt;"))</x:f>
        <x:v>5</x:v>
      </x:c>
      <x:c r="AA17" s="15" t="n">
        <x:f>IF(AA4="","",COUNTIFS($A$6:$A$10,"&lt;&gt;")-SUM(AA12:AA13)-COUNTIFS(AA$6:AA$10,"休",$A$6:$A$10,"&lt;&gt;"))</x:f>
        <x:v>5</x:v>
      </x:c>
      <x:c r="AB17" s="15" t="n">
        <x:f>IF(AB4="","",COUNTIFS($A$6:$A$10,"&lt;&gt;")-SUM(AB12:AB13)-COUNTIFS(AB$6:AB$10,"休",$A$6:$A$10,"&lt;&gt;"))</x:f>
        <x:v>5</x:v>
      </x:c>
      <x:c r="AC17" s="15" t="n">
        <x:f>IF(AC4="","",COUNTIFS($A$6:$A$10,"&lt;&gt;")-SUM(AC12:AC13)-COUNTIFS(AC$6:AC$10,"休",$A$6:$A$10,"&lt;&gt;"))</x:f>
        <x:v>5</x:v>
      </x:c>
      <x:c r="AD17" s="15" t="n">
        <x:f>IF(AD4="","",COUNTIFS($A$6:$A$10,"&lt;&gt;")-SUM(AD12:AD13)-COUNTIFS(AD$6:AD$10,"休",$A$6:$A$10,"&lt;&gt;"))</x:f>
        <x:v>5</x:v>
      </x:c>
      <x:c r="AE17" s="15" t="n">
        <x:f>IF(AE4="","",COUNTIFS($A$6:$A$10,"&lt;&gt;")-SUM(AE12:AE13)-COUNTIFS(AE$6:AE$10,"休",$A$6:$A$10,"&lt;&gt;"))</x:f>
        <x:v>5</x:v>
      </x:c>
      <x:c r="AF17" s="15" t="n">
        <x:f>IF(AF4="","",COUNTIFS($A$6:$A$10,"&lt;&gt;")-SUM(AF12:AF13)-COUNTIFS(AF$6:AF$10,"休",$A$6:$A$10,"&lt;&gt;"))</x:f>
        <x:v>5</x:v>
      </x:c>
      <x:c r="AG17" s="15" t="n">
        <x:f>IF(AG4="","",COUNTIFS($A$6:$A$10,"&lt;&gt;")-SUM(AG12:AG13)-COUNTIFS(AG$6:AG$10,"休",$A$6:$A$10,"&lt;&gt;"))</x:f>
        <x:v>5</x:v>
      </x:c>
      <x:c r="AH17" s="15" t="n">
        <x:f>IF(AH4="","",COUNTIFS($A$6:$A$10,"&lt;&gt;")-SUM(AH12:AH13)-COUNTIFS(AH$6:AH$10,"休",$A$6:$A$10,"&lt;&gt;"))</x:f>
        <x:v>5</x:v>
      </x:c>
    </x:row>
    <x:row r="18" ht="30" customHeight="1">
      <x:c r="A18" s="2"/>
      <x:c r="B18" s="2"/>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row>
    <x:row r="19" ht="30" customHeight="1">
      <x:c r="A19" s="2" t="str">
        <x:v>翌月はコピーを保存し、D6:AH10の勤務を消してから対象月・必要人数を変更。</x:v>
      </x:c>
      <x:c r="B19" s="2"/>
      <x:c r="C19" s="2"/>
      <x:c r="D19" s="2"/>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row>
    <x:row r="20" ht="30" customHeight="1">
      <x:c r="A20" s="2" t="str">
        <x:v>人数は1日の出勤者数。時間帯別の同時勤務人数や法令上の適否を表すものではありません。</x:v>
      </x:c>
      <x:c r="B20" s="2"/>
      <x:c r="C20" s="2"/>
      <x:c r="D20" s="2"/>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row>
  </x:sheetData>
  <x:conditionalFormatting sqref="D16:AH17">
    <x:cfRule type="cellIs" dxfId="0" priority="1" operator="greaterThan">
      <x:formula>0</x:formula>
    </x:cfRule>
  </x:conditionalFormatting>
  <x:conditionalFormatting sqref="D6:AH10">
    <x:cfRule type="expression" dxfId="1" priority="2">
      <x:formula>D6="早"</x:formula>
    </x:cfRule>
    <x:cfRule type="expression" dxfId="2" priority="3">
      <x:formula>D6="遅"</x:formula>
    </x:cfRule>
    <x:cfRule type="expression" dxfId="3" priority="4">
      <x:formula>D6="休"</x:formula>
    </x:cfRule>
    <x:cfRule type="expression" dxfId="4" priority="5">
      <x:formula>AND(D$4="",D6&lt;&gt;"")</x:formula>
    </x:cfRule>
  </x:conditionalFormatting>
  <x:dataValidations count="2">
    <x:dataValidation type="list" sqref="D6:AH10">
      <x:formula1>"早,遅,休"</x:formula1>
    </x:dataValidation>
    <x:dataValidation type="whole" operator="between" sqref="D15:AH15">
      <x:formula1>0</x:formula1>
      <x:formula2>5</x:formula2>
    </x:dataValidation>
  </x:dataValidations>
  <x:pageMargins left="0.7" right="0.7" top="0.75" bottom="0.75" header="0.3" footer="0.3"/>
</x:worksheet>
</file>

<file path=xl/worksheets/sheet2.xml><?xml version="1.0" encoding="utf-8"?>
<x:worksheet xmlns:x="http://schemas.openxmlformats.org/spreadsheetml/2006/main">
  <x:sheetPr>
    <x:tabColor rgb="FF176C61"/>
  </x:sheetPr>
  <x:sheetViews>
    <x:sheetView showGridLines="0" workbookViewId="0"/>
  </x:sheetViews>
  <x:sheetFormatPr defaultRowHeight="15"/>
  <x:cols>
    <x:col min="1" max="1" width="18.889999389648438" hidden="0" customWidth="1"/>
    <x:col min="2" max="2" width="16.110000610351562" hidden="0" customWidth="1"/>
    <x:col min="3" max="3" width="16.110000610351562" hidden="0" customWidth="1"/>
    <x:col min="4" max="4" width="17.219999313354492" hidden="0" customWidth="1"/>
    <x:col min="5" max="5" width="17.219999313354492" hidden="0" customWidth="1"/>
    <x:col min="6" max="6" width="3.890000104904175" hidden="0" customWidth="1"/>
  </x:cols>
  <x:sheetData>
    <x:row r="1" ht="30" customHeight="1">
      <x:c r="A1" s="2"/>
      <x:c r="B1" s="2"/>
      <x:c r="C1" s="2"/>
      <x:c r="D1" s="2"/>
      <x:c r="E1" s="2"/>
      <x:c r="F1" s="2"/>
    </x:row>
    <x:row r="2" ht="30" customHeight="1">
      <x:c r="A2" s="3" t="str">
        <x:v>勤務パターン</x:v>
      </x:c>
      <x:c r="B2" s="2"/>
      <x:c r="C2" s="2"/>
      <x:c r="D2" s="2"/>
      <x:c r="E2" s="2"/>
      <x:c r="F2" s="2"/>
    </x:row>
    <x:row r="3" ht="30" customHeight="1">
      <x:c r="A3" s="2" t="str">
        <x:v>B〜D列を変更します。休憩は時間数で入力。例：30分なら0.5。</x:v>
      </x:c>
      <x:c r="B3" s="2"/>
      <x:c r="C3" s="2"/>
      <x:c r="D3" s="2"/>
      <x:c r="E3" s="2"/>
      <x:c r="F3" s="2"/>
    </x:row>
    <x:row r="4" ht="30" customHeight="1">
      <x:c r="A4" s="2"/>
      <x:c r="B4" s="2"/>
      <x:c r="C4" s="2"/>
      <x:c r="D4" s="2"/>
      <x:c r="E4" s="2"/>
      <x:c r="F4" s="2"/>
    </x:row>
    <x:row r="5" ht="34" customHeight="1">
      <x:c r="A5" s="9" t="str">
        <x:v>記号</x:v>
      </x:c>
      <x:c r="B5" s="9" t="str">
        <x:v>開始</x:v>
      </x:c>
      <x:c r="C5" s="9" t="str">
        <x:v>終了</x:v>
      </x:c>
      <x:c r="D5" s="9" t="str">
        <x:v>休憩(h)</x:v>
      </x:c>
      <x:c r="E5" s="9" t="str">
        <x:v>勤務時間(h)</x:v>
      </x:c>
      <x:c r="F5" s="2"/>
    </x:row>
    <x:row r="6" ht="30" customHeight="1">
      <x:c r="A6" s="2" t="str">
        <x:v>早</x:v>
      </x:c>
      <x:c r="B6" s="16" t="n">
        <x:v>0.375</x:v>
      </x:c>
      <x:c r="C6" s="16" t="n">
        <x:v>0.7083333333333334</x:v>
      </x:c>
      <x:c r="D6" s="17" t="n">
        <x:v>1</x:v>
      </x:c>
      <x:c r="E6" s="14" t="n">
        <x:f>IF(COUNT(B6:D6)&lt;3,"",ROUND(MOD(C6-B6,1)*24-D6,2))</x:f>
        <x:v>7</x:v>
      </x:c>
      <x:c r="F6" s="2"/>
    </x:row>
    <x:row r="7" ht="30" customHeight="1">
      <x:c r="A7" s="2" t="str">
        <x:v>遅</x:v>
      </x:c>
      <x:c r="B7" s="16" t="n">
        <x:v>0.5416666666666666</x:v>
      </x:c>
      <x:c r="C7" s="16" t="n">
        <x:v>0.8333333333333334</x:v>
      </x:c>
      <x:c r="D7" s="17" t="n">
        <x:v>1</x:v>
      </x:c>
      <x:c r="E7" s="14" t="n">
        <x:f>IF(COUNT(B7:D7)&lt;3,"",ROUND(MOD(C7-B7,1)*24-D7,2))</x:f>
        <x:v>6</x:v>
      </x:c>
      <x:c r="F7" s="2"/>
    </x:row>
    <x:row r="8" ht="30" customHeight="1">
      <x:c r="A8" s="2"/>
      <x:c r="B8" s="2"/>
      <x:c r="C8" s="2"/>
      <x:c r="D8" s="2"/>
      <x:c r="E8" s="2"/>
      <x:c r="F8" s="2"/>
    </x:row>
    <x:row r="9" ht="30" customHeight="1">
      <x:c r="A9" s="2" t="str">
        <x:v>「休」は出勤・時間の集計に含めません。勤務記号の「早」「遅」「休」は固定です。</x:v>
      </x:c>
      <x:c r="B9" s="2"/>
      <x:c r="C9" s="2"/>
      <x:c r="D9" s="2"/>
      <x:c r="E9" s="2"/>
      <x:c r="F9" s="2"/>
    </x:row>
    <x:row r="10" ht="30" customHeight="1">
      <x:c r="A10" s="2"/>
      <x:c r="B10" s="2"/>
      <x:c r="C10" s="2"/>
      <x:c r="D10" s="2"/>
      <x:c r="E10" s="2"/>
      <x:c r="F10" s="2"/>
    </x:row>
    <x:row r="11" ht="30" customHeight="1">
      <x:c r="A11" s="2" t="str">
        <x:v>終了が開始より早い場合は翌日の終了として計算します。1勤務は24時間未満。</x:v>
      </x:c>
      <x:c r="B11" s="2"/>
      <x:c r="C11" s="2"/>
      <x:c r="D11" s="2"/>
      <x:c r="E11" s="2"/>
      <x:c r="F11" s="2"/>
    </x:row>
    <x:row r="12" ht="30" customHeight="1">
      <x:c r="A12" s="2" t="str">
        <x:v>同じ開始・終了時刻は0時間です。休憩は拘束時間以内で入力してください。</x:v>
      </x:c>
      <x:c r="B12" s="2"/>
      <x:c r="C12" s="2"/>
      <x:c r="D12" s="2"/>
      <x:c r="E12" s="2"/>
      <x:c r="F12" s="2"/>
    </x:row>
    <x:row r="13" ht="30" customHeight="1">
      <x:c r="A13" s="2"/>
      <x:c r="B13" s="2"/>
      <x:c r="C13" s="2"/>
      <x:c r="D13" s="2"/>
      <x:c r="E13" s="2"/>
      <x:c r="F13" s="2"/>
    </x:row>
    <x:row r="14" ht="30" customHeight="1">
      <x:c r="A14" s="2" t="str">
        <x:v>練習用の架空データ。作成：SpreadHub https://kuti-komi.site/</x:v>
      </x:c>
      <x:c r="B14" s="2"/>
      <x:c r="C14" s="2"/>
      <x:c r="D14" s="2"/>
      <x:c r="E14" s="2"/>
      <x:c r="F14" s="2"/>
    </x:row>
  </x:sheetData>
  <x:conditionalFormatting sqref="E6:E7">
    <x:cfRule type="cellIs" dxfId="5" priority="1" operator="lessThan">
      <x:formula>0</x:formula>
    </x:cfRule>
  </x:conditionalFormatting>
  <x:pageMargins left="0.7" right="0.7" top="0.75" bottom="0.75" header="0.3" footer="0.3"/>
</x:worksheet>
</file>